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NILAI BIO KELAS VI-B" sheetId="1" r:id="rId1"/>
    <sheet name="NILAI BIO KELAS VI-C" sheetId="3" r:id="rId2"/>
  </sheets>
  <calcPr calcId="144525"/>
</workbook>
</file>

<file path=xl/calcChain.xml><?xml version="1.0" encoding="utf-8"?>
<calcChain xmlns="http://schemas.openxmlformats.org/spreadsheetml/2006/main">
  <c r="V9" i="3" l="1"/>
  <c r="V11" i="3"/>
  <c r="V15" i="3"/>
  <c r="V16" i="3"/>
  <c r="V17" i="3"/>
  <c r="V18" i="3"/>
  <c r="V19" i="3"/>
  <c r="V20" i="3"/>
  <c r="V21" i="3"/>
  <c r="V28" i="3"/>
  <c r="V29" i="3"/>
  <c r="V31" i="3"/>
  <c r="V32" i="3"/>
  <c r="V33" i="3"/>
  <c r="V35" i="3"/>
  <c r="V40" i="3"/>
  <c r="V43" i="3"/>
  <c r="V45" i="3"/>
  <c r="V46" i="3"/>
  <c r="V47" i="3"/>
  <c r="V48" i="3"/>
  <c r="V49" i="3"/>
  <c r="V51" i="3"/>
  <c r="U9" i="3"/>
  <c r="U11" i="3"/>
  <c r="U13" i="3"/>
  <c r="V13" i="3" s="1"/>
  <c r="U14" i="3"/>
  <c r="V14" i="3" s="1"/>
  <c r="U15" i="3"/>
  <c r="U16" i="3"/>
  <c r="U17" i="3"/>
  <c r="U18" i="3"/>
  <c r="U19" i="3"/>
  <c r="U20" i="3"/>
  <c r="U21" i="3"/>
  <c r="U28" i="3"/>
  <c r="U29" i="3"/>
  <c r="U30" i="3"/>
  <c r="V30" i="3" s="1"/>
  <c r="U31" i="3"/>
  <c r="U32" i="3"/>
  <c r="U33" i="3"/>
  <c r="U35" i="3"/>
  <c r="U37" i="3"/>
  <c r="V37" i="3" s="1"/>
  <c r="U40" i="3"/>
  <c r="U43" i="3"/>
  <c r="U45" i="3"/>
  <c r="U46" i="3"/>
  <c r="U47" i="3"/>
  <c r="U48" i="3"/>
  <c r="U49" i="3"/>
  <c r="U51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U24" i="3" s="1"/>
  <c r="V24" i="3" s="1"/>
  <c r="T25" i="3"/>
  <c r="U25" i="3" s="1"/>
  <c r="V25" i="3" s="1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U39" i="3" s="1"/>
  <c r="V39" i="3" s="1"/>
  <c r="T40" i="3"/>
  <c r="T41" i="3"/>
  <c r="U41" i="3" s="1"/>
  <c r="V41" i="3" s="1"/>
  <c r="T42" i="3"/>
  <c r="T43" i="3"/>
  <c r="T44" i="3"/>
  <c r="U44" i="3" s="1"/>
  <c r="V44" i="3" s="1"/>
  <c r="T45" i="3"/>
  <c r="T46" i="3"/>
  <c r="T47" i="3"/>
  <c r="T48" i="3"/>
  <c r="T49" i="3"/>
  <c r="T50" i="3"/>
  <c r="U50" i="3" s="1"/>
  <c r="V50" i="3" s="1"/>
  <c r="T51" i="3"/>
  <c r="T52" i="3"/>
  <c r="U52" i="3" s="1"/>
  <c r="V52" i="3" s="1"/>
  <c r="T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U26" i="3" s="1"/>
  <c r="V26" i="3" s="1"/>
  <c r="P27" i="3"/>
  <c r="U27" i="3" s="1"/>
  <c r="V27" i="3" s="1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U42" i="3" s="1"/>
  <c r="V42" i="3" s="1"/>
  <c r="P43" i="3"/>
  <c r="P44" i="3"/>
  <c r="P45" i="3"/>
  <c r="P46" i="3"/>
  <c r="P47" i="3"/>
  <c r="P48" i="3"/>
  <c r="P49" i="3"/>
  <c r="P50" i="3"/>
  <c r="P51" i="3"/>
  <c r="P52" i="3"/>
  <c r="P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U23" i="3" s="1"/>
  <c r="V23" i="3" s="1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8" i="3"/>
  <c r="M9" i="3"/>
  <c r="M10" i="3"/>
  <c r="M11" i="3"/>
  <c r="M12" i="3"/>
  <c r="U12" i="3" s="1"/>
  <c r="V12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8" i="3"/>
  <c r="U22" i="3" l="1"/>
  <c r="V22" i="3" s="1"/>
  <c r="U34" i="3"/>
  <c r="V34" i="3" s="1"/>
  <c r="U38" i="3"/>
  <c r="V38" i="3" s="1"/>
  <c r="U36" i="3"/>
  <c r="V36" i="3" s="1"/>
  <c r="U10" i="3"/>
  <c r="V10" i="3" s="1"/>
  <c r="U8" i="3"/>
  <c r="V8" i="3" s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U26" i="1" s="1"/>
  <c r="V26" i="1" s="1"/>
  <c r="S27" i="1"/>
  <c r="S28" i="1"/>
  <c r="S29" i="1"/>
  <c r="S30" i="1"/>
  <c r="U30" i="1" s="1"/>
  <c r="V30" i="1" s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U46" i="1" s="1"/>
  <c r="V46" i="1" s="1"/>
  <c r="S47" i="1"/>
  <c r="S48" i="1"/>
  <c r="S49" i="1"/>
  <c r="S50" i="1"/>
  <c r="S51" i="1"/>
  <c r="S52" i="1"/>
  <c r="S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8" i="1"/>
  <c r="U50" i="1" l="1"/>
  <c r="V50" i="1" s="1"/>
  <c r="U44" i="1"/>
  <c r="V44" i="1" s="1"/>
  <c r="U42" i="1"/>
  <c r="V42" i="1" s="1"/>
  <c r="U40" i="1"/>
  <c r="V40" i="1" s="1"/>
  <c r="U36" i="1"/>
  <c r="V36" i="1" s="1"/>
  <c r="U34" i="1"/>
  <c r="V34" i="1" s="1"/>
  <c r="U22" i="1"/>
  <c r="V22" i="1" s="1"/>
  <c r="U52" i="1"/>
  <c r="V52" i="1" s="1"/>
  <c r="U51" i="1"/>
  <c r="V51" i="1" s="1"/>
  <c r="U49" i="1"/>
  <c r="V49" i="1" s="1"/>
  <c r="U48" i="1"/>
  <c r="V48" i="1" s="1"/>
  <c r="U47" i="1"/>
  <c r="V47" i="1" s="1"/>
  <c r="U45" i="1"/>
  <c r="V45" i="1" s="1"/>
  <c r="U43" i="1"/>
  <c r="V43" i="1" s="1"/>
  <c r="U41" i="1"/>
  <c r="V41" i="1" s="1"/>
  <c r="U39" i="1"/>
  <c r="V39" i="1" s="1"/>
  <c r="U38" i="1"/>
  <c r="V38" i="1" s="1"/>
  <c r="U37" i="1"/>
  <c r="V37" i="1" s="1"/>
  <c r="U35" i="1"/>
  <c r="V35" i="1" s="1"/>
  <c r="U33" i="1"/>
  <c r="V33" i="1" s="1"/>
  <c r="U32" i="1"/>
  <c r="V32" i="1" s="1"/>
  <c r="U31" i="1"/>
  <c r="V31" i="1" s="1"/>
  <c r="U29" i="1"/>
  <c r="V29" i="1" s="1"/>
  <c r="U28" i="1"/>
  <c r="V28" i="1" s="1"/>
  <c r="U27" i="1"/>
  <c r="V27" i="1" s="1"/>
  <c r="U25" i="1"/>
  <c r="V25" i="1" s="1"/>
  <c r="U24" i="1"/>
  <c r="V24" i="1" s="1"/>
  <c r="U23" i="1"/>
  <c r="V23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8" i="1"/>
  <c r="V8" i="1" s="1"/>
  <c r="U9" i="1"/>
  <c r="V9" i="1" s="1"/>
</calcChain>
</file>

<file path=xl/sharedStrings.xml><?xml version="1.0" encoding="utf-8"?>
<sst xmlns="http://schemas.openxmlformats.org/spreadsheetml/2006/main" count="132" uniqueCount="113">
  <si>
    <t>NO</t>
  </si>
  <si>
    <t>NIM</t>
  </si>
  <si>
    <t>NAMA</t>
  </si>
  <si>
    <t>TUGAS</t>
  </si>
  <si>
    <t>UAS</t>
  </si>
  <si>
    <t>UTS</t>
  </si>
  <si>
    <t>PRESENSI</t>
  </si>
  <si>
    <t>SIKAP</t>
  </si>
  <si>
    <t>MATAKULIAH PENGEMBANGAN KURIKULUM</t>
  </si>
  <si>
    <t>USWATUN HASANAH</t>
  </si>
  <si>
    <t>LUSTHIA WIJAYA ANGGRAENY</t>
  </si>
  <si>
    <t>NINIK SULASTRI</t>
  </si>
  <si>
    <t>RINI DWI LESTARI</t>
  </si>
  <si>
    <t>ROBI’ATUL ADAWIYAH</t>
  </si>
  <si>
    <t>SRI NURJANNAH</t>
  </si>
  <si>
    <t>RISA UMAMI</t>
  </si>
  <si>
    <t>MIFTAHUL JANNAH</t>
  </si>
  <si>
    <t>AYU DEWI RAHMAWATI</t>
  </si>
  <si>
    <t>UKFA NUR UDIN</t>
  </si>
  <si>
    <t>IFFATUL FAIZ KHALQIYAH</t>
  </si>
  <si>
    <t>DEVI RATNASARI</t>
  </si>
  <si>
    <t>ULFATUL NUR RAHMAWATI</t>
  </si>
  <si>
    <t>RIDHA FAUZIA ANISA</t>
  </si>
  <si>
    <t>IRHAMNI LAILATUL MUKAROMAH</t>
  </si>
  <si>
    <t>DWI CAHYA PRASTYA RINI</t>
  </si>
  <si>
    <t>NURIL ZAKIYYAH</t>
  </si>
  <si>
    <t>FIDO ANDREAN PRAHADITA</t>
  </si>
  <si>
    <t>KHUZAIMAH TAHER</t>
  </si>
  <si>
    <t>BOWO SISWANDOKO</t>
  </si>
  <si>
    <t>YUNITA TRIETIKA SAKTI</t>
  </si>
  <si>
    <t>DIAN RIZKIADITAMA</t>
  </si>
  <si>
    <t>NIA ZAHRIANA</t>
  </si>
  <si>
    <t>ANIS DWIYUNINGTYAS</t>
  </si>
  <si>
    <t>SARI WIJAYANTI</t>
  </si>
  <si>
    <t>EKA FEBRI PUJI LESTARI</t>
  </si>
  <si>
    <t>RIKA YULIANA</t>
  </si>
  <si>
    <t>MOH. SYAIFUDDIN QOMAR</t>
  </si>
  <si>
    <t>DWI MARGA LESTARI</t>
  </si>
  <si>
    <t>RAHMI RAHAYU</t>
  </si>
  <si>
    <t>WIWIK PURWASIH</t>
  </si>
  <si>
    <t>DINA HARIATININGSIH</t>
  </si>
  <si>
    <t>BILLY DWI WAHYUNI</t>
  </si>
  <si>
    <t>MOH. FARID MUARROF</t>
  </si>
  <si>
    <t>AJIZATUNNISA</t>
  </si>
  <si>
    <t>HAZAR RIF’AH AROISAH</t>
  </si>
  <si>
    <t>MAYA LISNAWATI</t>
  </si>
  <si>
    <t>HIKMAH RAMADHANY W.</t>
  </si>
  <si>
    <t>AFDAINI</t>
  </si>
  <si>
    <t>FAIDATU UMMI</t>
  </si>
  <si>
    <t>ASMAUL KHUSNA</t>
  </si>
  <si>
    <t>FIRDA LINGGA PRASTITI</t>
  </si>
  <si>
    <t xml:space="preserve">ANDREI SUPRAYOGI  </t>
  </si>
  <si>
    <t>ROBIATUL TRI WULANDARI</t>
  </si>
  <si>
    <t>EKA HARIS PRASTIWI</t>
  </si>
  <si>
    <t>NURIL FAIZAH</t>
  </si>
  <si>
    <t>AMIN HIDAYATI</t>
  </si>
  <si>
    <t>AZIZ TANAMA</t>
  </si>
  <si>
    <t>LELY SHULTHONNAH</t>
  </si>
  <si>
    <t>FITROTUL LAILI MANAZILA ALAM</t>
  </si>
  <si>
    <t>GHAZIAH KUSUMAWATI CHUSJAIRI</t>
  </si>
  <si>
    <t>RIZKI NUZULA SINTA R.</t>
  </si>
  <si>
    <t>ATSRUL MAWAHIB YUNARDI</t>
  </si>
  <si>
    <t>JOKO SAMUDRA ALFARISY</t>
  </si>
  <si>
    <t>RIFKI NUR HIDAYAT</t>
  </si>
  <si>
    <t>NURUS SAIDIYYAH</t>
  </si>
  <si>
    <t>ISNAINI MILLIA TRISTANTI</t>
  </si>
  <si>
    <t>NUR AFIFAH</t>
  </si>
  <si>
    <t>RURI NIMAS UTAMI</t>
  </si>
  <si>
    <t>EINSIE MONICA</t>
  </si>
  <si>
    <t>EKA WAHYUDYAWATI</t>
  </si>
  <si>
    <t>VINTA AYUN PAPUJA</t>
  </si>
  <si>
    <t>TILAWATUR ROCHMAH</t>
  </si>
  <si>
    <t>AULIA OKTAVIANA PRAYOGIANTO</t>
  </si>
  <si>
    <t>IFANDI SEPTA ADI</t>
  </si>
  <si>
    <t>LIAN DHIKA WAHYU PRIAMBODO</t>
  </si>
  <si>
    <t>ROSE TATIK HIDAYATI</t>
  </si>
  <si>
    <t>INDAH MUSTIKA</t>
  </si>
  <si>
    <t>RIZQAH MAFTUHAH</t>
  </si>
  <si>
    <t>EMA DWI ANDRIYANI</t>
  </si>
  <si>
    <t>YANIKA BANO MARHENI</t>
  </si>
  <si>
    <t>AZIZAH NURLAILA YUSUF</t>
  </si>
  <si>
    <t>PUNGKY MONICASARI</t>
  </si>
  <si>
    <t>SANTY PRISTYA PUTRI</t>
  </si>
  <si>
    <t>GINUV VIRA HANDAYANI</t>
  </si>
  <si>
    <t>IMAM MAHFUD</t>
  </si>
  <si>
    <t>RYNDA DISMAYANA</t>
  </si>
  <si>
    <t>CLORIZTA CONSTANTINE ARIFIN</t>
  </si>
  <si>
    <t>DHEVITA FITRIA ROSA HARDINY</t>
  </si>
  <si>
    <t>IRVANI EKA SUCIYANANDA</t>
  </si>
  <si>
    <t>NOVALIA EKA NUR NAZILA</t>
  </si>
  <si>
    <t>UMI HANIFAH</t>
  </si>
  <si>
    <t>EVI OCTAVIANY</t>
  </si>
  <si>
    <t>RISKI NURFIKA</t>
  </si>
  <si>
    <t>FITRIA NADLIROTI KHANINA A.</t>
  </si>
  <si>
    <t>HERLY DWI LESTARI</t>
  </si>
  <si>
    <t>RESTU RUDITA PERTIWI</t>
  </si>
  <si>
    <t>RIFKY RIAN APRILIA</t>
  </si>
  <si>
    <t>HANI’ FARIDAH</t>
  </si>
  <si>
    <t>PENILAIAN HASIL BELAJAR MAHASISWA</t>
  </si>
  <si>
    <t>KELAS     : BIOLOGI KELAS VI-B</t>
  </si>
  <si>
    <t>KELAS     : BIOLOGI KELAS VI-C</t>
  </si>
  <si>
    <t>DOSEN    : Dra. Lise Chamsijatin, M.Pd</t>
  </si>
  <si>
    <t>WAHYUNINGSIH</t>
  </si>
  <si>
    <t>Nilai Tugas 1-2-3-4 dalam (%)</t>
  </si>
  <si>
    <t>UTS (%)</t>
  </si>
  <si>
    <t>UAS (%)</t>
  </si>
  <si>
    <t>SIKAP (%)</t>
  </si>
  <si>
    <t>PRESENSI (%)</t>
  </si>
  <si>
    <t>NILAI HURUF</t>
  </si>
  <si>
    <t>RERATA</t>
  </si>
  <si>
    <t xml:space="preserve">NILAI SUDAH DIFORMULASI </t>
  </si>
  <si>
    <r>
      <rPr>
        <b/>
        <sz val="10"/>
        <color rgb="FFFF0000"/>
        <rFont val="Calibri"/>
        <family val="2"/>
        <scheme val="minor"/>
      </rPr>
      <t>CATATAN:</t>
    </r>
    <r>
      <rPr>
        <b/>
        <sz val="10"/>
        <color theme="1"/>
        <rFont val="Calibri"/>
        <family val="2"/>
        <scheme val="minor"/>
      </rPr>
      <t xml:space="preserve"> NILAI PRESENSI/KEHADIRAN DI ASUMSIKAN 100 %</t>
    </r>
  </si>
  <si>
    <r>
      <rPr>
        <b/>
        <sz val="10"/>
        <color rgb="FFFF0000"/>
        <rFont val="Calibri"/>
        <family val="2"/>
        <scheme val="minor"/>
      </rPr>
      <t>CATATAN:</t>
    </r>
    <r>
      <rPr>
        <b/>
        <sz val="10"/>
        <color theme="1"/>
        <rFont val="Calibri"/>
        <family val="2"/>
        <scheme val="minor"/>
      </rPr>
      <t xml:space="preserve"> NILAI PRESENSI/KEHADIRAN DIASUMSIKAN 100 %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</si>
</sst>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6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0" borderId="1" xfId="0" applyFont="1" applyBorder="1"/>
    <xf numFmtId="2" fontId="2" fillId="5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="60" zoomScaleNormal="60" workbookViewId="0">
      <selection activeCell="K21" sqref="K21"/>
    </sheetView>
  </sheetViews>
  <sheetFormatPr defaultRowHeight="15" x14ac:dyDescent="0.25"/>
  <cols>
    <col min="1" max="1" width="5" customWidth="1"/>
    <col min="2" max="2" width="17.140625" customWidth="1"/>
    <col min="3" max="3" width="32.5703125" customWidth="1"/>
    <col min="4" max="4" width="4.85546875" customWidth="1"/>
    <col min="5" max="5" width="5" customWidth="1"/>
    <col min="6" max="7" width="4.7109375" customWidth="1"/>
    <col min="8" max="9" width="5.28515625" customWidth="1"/>
    <col min="10" max="10" width="9.42578125" customWidth="1"/>
    <col min="11" max="11" width="7.140625" customWidth="1"/>
    <col min="19" max="19" width="13.140625" customWidth="1"/>
    <col min="21" max="21" width="12.5703125" customWidth="1"/>
    <col min="22" max="22" width="13.140625" customWidth="1"/>
  </cols>
  <sheetData>
    <row r="1" spans="1:22" x14ac:dyDescent="0.25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0"/>
      <c r="M1" s="30"/>
      <c r="N1" s="30"/>
      <c r="O1" s="30"/>
      <c r="P1" s="30"/>
      <c r="Q1" s="30"/>
      <c r="R1" s="30"/>
      <c r="S1" s="30"/>
      <c r="T1" s="9"/>
      <c r="U1" s="9"/>
      <c r="V1" s="9"/>
    </row>
    <row r="2" spans="1:22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0"/>
      <c r="M2" s="30"/>
      <c r="N2" s="30"/>
      <c r="O2" s="30"/>
      <c r="P2" s="30"/>
      <c r="Q2" s="30"/>
      <c r="R2" s="30"/>
      <c r="S2" s="30"/>
      <c r="T2" s="9"/>
      <c r="U2" s="9"/>
      <c r="V2" s="9"/>
    </row>
    <row r="3" spans="1:22" x14ac:dyDescent="0.25">
      <c r="A3" s="44" t="s">
        <v>99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1"/>
      <c r="M3" s="31"/>
      <c r="N3" s="31"/>
      <c r="O3" s="31"/>
      <c r="P3" s="31"/>
      <c r="Q3" s="31"/>
      <c r="R3" s="31"/>
      <c r="S3" s="31"/>
      <c r="T3" s="9"/>
      <c r="U3" s="9"/>
      <c r="V3" s="9"/>
    </row>
    <row r="4" spans="1:22" x14ac:dyDescent="0.25">
      <c r="A4" s="44" t="s">
        <v>101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45" t="s">
        <v>0</v>
      </c>
      <c r="B5" s="45" t="s">
        <v>1</v>
      </c>
      <c r="C5" s="45" t="s">
        <v>2</v>
      </c>
      <c r="D5" s="40" t="s">
        <v>3</v>
      </c>
      <c r="E5" s="40"/>
      <c r="F5" s="40"/>
      <c r="G5" s="40"/>
      <c r="H5" s="45" t="s">
        <v>5</v>
      </c>
      <c r="I5" s="45" t="s">
        <v>4</v>
      </c>
      <c r="J5" s="45" t="s">
        <v>6</v>
      </c>
      <c r="K5" s="45" t="s">
        <v>7</v>
      </c>
      <c r="L5" s="9"/>
      <c r="M5" s="41" t="s">
        <v>110</v>
      </c>
      <c r="N5" s="41"/>
      <c r="O5" s="41"/>
      <c r="P5" s="41"/>
      <c r="Q5" s="41"/>
      <c r="R5" s="41"/>
      <c r="S5" s="41"/>
      <c r="T5" s="41"/>
      <c r="U5" s="41"/>
      <c r="V5" s="41"/>
    </row>
    <row r="6" spans="1:22" x14ac:dyDescent="0.25">
      <c r="A6" s="45"/>
      <c r="B6" s="45"/>
      <c r="C6" s="45"/>
      <c r="D6" s="14">
        <v>1</v>
      </c>
      <c r="E6" s="14">
        <v>2</v>
      </c>
      <c r="F6" s="14">
        <v>3</v>
      </c>
      <c r="G6" s="14">
        <v>4</v>
      </c>
      <c r="H6" s="45"/>
      <c r="I6" s="45"/>
      <c r="J6" s="45"/>
      <c r="K6" s="45"/>
      <c r="L6" s="9"/>
      <c r="M6" s="42" t="s">
        <v>112</v>
      </c>
      <c r="N6" s="42"/>
      <c r="O6" s="42"/>
      <c r="P6" s="42"/>
      <c r="Q6" s="42"/>
      <c r="R6" s="42"/>
      <c r="S6" s="42"/>
      <c r="T6" s="42"/>
      <c r="U6" s="42"/>
      <c r="V6" s="42"/>
    </row>
    <row r="7" spans="1:22" x14ac:dyDescent="0.25">
      <c r="A7" s="45"/>
      <c r="B7" s="45"/>
      <c r="C7" s="45"/>
      <c r="D7" s="29">
        <v>0.05</v>
      </c>
      <c r="E7" s="29">
        <v>0.1</v>
      </c>
      <c r="F7" s="29">
        <v>0.1</v>
      </c>
      <c r="G7" s="29">
        <v>0.1</v>
      </c>
      <c r="H7" s="29">
        <v>0.3</v>
      </c>
      <c r="I7" s="29">
        <v>0.2</v>
      </c>
      <c r="J7" s="29">
        <v>0.05</v>
      </c>
      <c r="K7" s="29">
        <v>0.1</v>
      </c>
      <c r="L7" s="9"/>
      <c r="M7" s="40" t="s">
        <v>103</v>
      </c>
      <c r="N7" s="40"/>
      <c r="O7" s="40"/>
      <c r="P7" s="40"/>
      <c r="Q7" s="14" t="s">
        <v>104</v>
      </c>
      <c r="R7" s="14" t="s">
        <v>105</v>
      </c>
      <c r="S7" s="14" t="s">
        <v>107</v>
      </c>
      <c r="T7" s="14" t="s">
        <v>106</v>
      </c>
      <c r="U7" s="14" t="s">
        <v>109</v>
      </c>
      <c r="V7" s="15" t="s">
        <v>108</v>
      </c>
    </row>
    <row r="8" spans="1:22" x14ac:dyDescent="0.25">
      <c r="A8" s="10">
        <v>1</v>
      </c>
      <c r="B8" s="32">
        <v>201310070311044</v>
      </c>
      <c r="C8" s="2" t="s">
        <v>9</v>
      </c>
      <c r="D8" s="33">
        <v>85</v>
      </c>
      <c r="E8" s="33">
        <v>81</v>
      </c>
      <c r="F8" s="33">
        <v>87</v>
      </c>
      <c r="G8" s="33">
        <v>84</v>
      </c>
      <c r="H8" s="34">
        <v>72</v>
      </c>
      <c r="I8" s="8">
        <v>84</v>
      </c>
      <c r="J8" s="13">
        <v>100</v>
      </c>
      <c r="K8" s="8">
        <v>80</v>
      </c>
      <c r="L8" s="9"/>
      <c r="M8" s="35">
        <f>(D8*5)/100</f>
        <v>4.25</v>
      </c>
      <c r="N8" s="35">
        <f>(E8*10)/100</f>
        <v>8.1</v>
      </c>
      <c r="O8" s="35">
        <f>(F8*10)/100</f>
        <v>8.6999999999999993</v>
      </c>
      <c r="P8" s="35">
        <f>(G8*10)/100</f>
        <v>8.4</v>
      </c>
      <c r="Q8" s="36">
        <f>(H8*30)/100</f>
        <v>21.6</v>
      </c>
      <c r="R8" s="12">
        <f>(I8*20)/100</f>
        <v>16.8</v>
      </c>
      <c r="S8" s="13">
        <f>(J8*5)/100</f>
        <v>5</v>
      </c>
      <c r="T8" s="12">
        <f>(K8*10)/100</f>
        <v>8</v>
      </c>
      <c r="U8" s="37">
        <f>SUM(M8:T8)</f>
        <v>80.849999999999994</v>
      </c>
      <c r="V8" s="20" t="str">
        <f>IF(U8&gt;80,"A",IF(U8&gt;=75,"B+",IF(U8&gt;=70,"B",IF(U8&gt;=60,"C+",IF(U8&gt;=55,"C",IF(U8=40,"D",IF(U8&lt;40,"E")))))))</f>
        <v>A</v>
      </c>
    </row>
    <row r="9" spans="1:22" x14ac:dyDescent="0.25">
      <c r="A9" s="10">
        <v>2</v>
      </c>
      <c r="B9" s="32">
        <v>201310070311045</v>
      </c>
      <c r="C9" s="2" t="s">
        <v>10</v>
      </c>
      <c r="D9" s="33">
        <v>81</v>
      </c>
      <c r="E9" s="33">
        <v>76</v>
      </c>
      <c r="F9" s="33">
        <v>83</v>
      </c>
      <c r="G9" s="33">
        <v>80</v>
      </c>
      <c r="H9" s="34">
        <v>52</v>
      </c>
      <c r="I9" s="8">
        <v>80</v>
      </c>
      <c r="J9" s="13">
        <v>100</v>
      </c>
      <c r="K9" s="8">
        <v>75</v>
      </c>
      <c r="L9" s="9"/>
      <c r="M9" s="35">
        <f t="shared" ref="M9:M52" si="0">(D9*5)/100</f>
        <v>4.05</v>
      </c>
      <c r="N9" s="35">
        <f t="shared" ref="N9:N52" si="1">(E9*10)/100</f>
        <v>7.6</v>
      </c>
      <c r="O9" s="35">
        <f t="shared" ref="O9:O52" si="2">(F9*10)/100</f>
        <v>8.3000000000000007</v>
      </c>
      <c r="P9" s="35">
        <f t="shared" ref="P9:P52" si="3">(G9*10)/100</f>
        <v>8</v>
      </c>
      <c r="Q9" s="36">
        <f t="shared" ref="Q9:Q52" si="4">(H9*30)/100</f>
        <v>15.6</v>
      </c>
      <c r="R9" s="12">
        <f t="shared" ref="R9:R52" si="5">(I9*20)/100</f>
        <v>16</v>
      </c>
      <c r="S9" s="13">
        <f t="shared" ref="S9:S52" si="6">(J9*5)/100</f>
        <v>5</v>
      </c>
      <c r="T9" s="12">
        <f t="shared" ref="T9:T52" si="7">(K9*10)/100</f>
        <v>7.5</v>
      </c>
      <c r="U9" s="37">
        <f t="shared" ref="U9:U52" si="8">SUM(M9:T9)</f>
        <v>72.05</v>
      </c>
      <c r="V9" s="38" t="str">
        <f t="shared" ref="V9:V52" si="9">IF(U9&gt;80,"A",IF(U9&gt;=75,"B+",IF(U9&gt;=70,"B",IF(U9&gt;=60,"C+",IF(U9&gt;=55,"C",IF(U9=40,"D",IF(U9&lt;40,"E")))))))</f>
        <v>B</v>
      </c>
    </row>
    <row r="10" spans="1:22" x14ac:dyDescent="0.25">
      <c r="A10" s="10">
        <v>3</v>
      </c>
      <c r="B10" s="32">
        <v>201310070311046</v>
      </c>
      <c r="C10" s="2" t="s">
        <v>11</v>
      </c>
      <c r="D10" s="33">
        <v>85</v>
      </c>
      <c r="E10" s="33">
        <v>84</v>
      </c>
      <c r="F10" s="33">
        <v>87</v>
      </c>
      <c r="G10" s="33">
        <v>84</v>
      </c>
      <c r="H10" s="34">
        <v>73</v>
      </c>
      <c r="I10" s="8">
        <v>85</v>
      </c>
      <c r="J10" s="13">
        <v>100</v>
      </c>
      <c r="K10" s="8">
        <v>83</v>
      </c>
      <c r="L10" s="9"/>
      <c r="M10" s="35">
        <f t="shared" si="0"/>
        <v>4.25</v>
      </c>
      <c r="N10" s="35">
        <f t="shared" si="1"/>
        <v>8.4</v>
      </c>
      <c r="O10" s="35">
        <f t="shared" si="2"/>
        <v>8.6999999999999993</v>
      </c>
      <c r="P10" s="35">
        <f t="shared" si="3"/>
        <v>8.4</v>
      </c>
      <c r="Q10" s="36">
        <f t="shared" si="4"/>
        <v>21.9</v>
      </c>
      <c r="R10" s="12">
        <f t="shared" si="5"/>
        <v>17</v>
      </c>
      <c r="S10" s="13">
        <f t="shared" si="6"/>
        <v>5</v>
      </c>
      <c r="T10" s="12">
        <f t="shared" si="7"/>
        <v>8.3000000000000007</v>
      </c>
      <c r="U10" s="37">
        <f t="shared" si="8"/>
        <v>81.95</v>
      </c>
      <c r="V10" s="20" t="str">
        <f t="shared" si="9"/>
        <v>A</v>
      </c>
    </row>
    <row r="11" spans="1:22" x14ac:dyDescent="0.25">
      <c r="A11" s="10">
        <v>4</v>
      </c>
      <c r="B11" s="32">
        <v>201310070311047</v>
      </c>
      <c r="C11" s="2" t="s">
        <v>12</v>
      </c>
      <c r="D11" s="33">
        <v>89</v>
      </c>
      <c r="E11" s="33">
        <v>78</v>
      </c>
      <c r="F11" s="33">
        <v>91</v>
      </c>
      <c r="G11" s="33">
        <v>88</v>
      </c>
      <c r="H11" s="34">
        <v>64</v>
      </c>
      <c r="I11" s="8">
        <v>80</v>
      </c>
      <c r="J11" s="13">
        <v>100</v>
      </c>
      <c r="K11" s="8">
        <v>77</v>
      </c>
      <c r="L11" s="9"/>
      <c r="M11" s="35">
        <f t="shared" si="0"/>
        <v>4.45</v>
      </c>
      <c r="N11" s="35">
        <f t="shared" si="1"/>
        <v>7.8</v>
      </c>
      <c r="O11" s="35">
        <f t="shared" si="2"/>
        <v>9.1</v>
      </c>
      <c r="P11" s="35">
        <f t="shared" si="3"/>
        <v>8.8000000000000007</v>
      </c>
      <c r="Q11" s="36">
        <f t="shared" si="4"/>
        <v>19.2</v>
      </c>
      <c r="R11" s="12">
        <f t="shared" si="5"/>
        <v>16</v>
      </c>
      <c r="S11" s="13">
        <f t="shared" si="6"/>
        <v>5</v>
      </c>
      <c r="T11" s="12">
        <f t="shared" si="7"/>
        <v>7.7</v>
      </c>
      <c r="U11" s="37">
        <f t="shared" si="8"/>
        <v>78.05</v>
      </c>
      <c r="V11" s="39" t="str">
        <f t="shared" si="9"/>
        <v>B+</v>
      </c>
    </row>
    <row r="12" spans="1:22" x14ac:dyDescent="0.25">
      <c r="A12" s="10">
        <v>5</v>
      </c>
      <c r="B12" s="32">
        <v>201310070311048</v>
      </c>
      <c r="C12" s="2" t="s">
        <v>13</v>
      </c>
      <c r="D12" s="33">
        <v>84</v>
      </c>
      <c r="E12" s="33">
        <v>80</v>
      </c>
      <c r="F12" s="33">
        <v>86</v>
      </c>
      <c r="G12" s="33">
        <v>83</v>
      </c>
      <c r="H12" s="34">
        <v>70</v>
      </c>
      <c r="I12" s="8">
        <v>82</v>
      </c>
      <c r="J12" s="13">
        <v>100</v>
      </c>
      <c r="K12" s="8">
        <v>79</v>
      </c>
      <c r="L12" s="9"/>
      <c r="M12" s="35">
        <f t="shared" si="0"/>
        <v>4.2</v>
      </c>
      <c r="N12" s="35">
        <f t="shared" si="1"/>
        <v>8</v>
      </c>
      <c r="O12" s="35">
        <f t="shared" si="2"/>
        <v>8.6</v>
      </c>
      <c r="P12" s="35">
        <f t="shared" si="3"/>
        <v>8.3000000000000007</v>
      </c>
      <c r="Q12" s="36">
        <f t="shared" si="4"/>
        <v>21</v>
      </c>
      <c r="R12" s="12">
        <f t="shared" si="5"/>
        <v>16.399999999999999</v>
      </c>
      <c r="S12" s="13">
        <f t="shared" si="6"/>
        <v>5</v>
      </c>
      <c r="T12" s="12">
        <f t="shared" si="7"/>
        <v>7.9</v>
      </c>
      <c r="U12" s="37">
        <f t="shared" si="8"/>
        <v>79.400000000000006</v>
      </c>
      <c r="V12" s="39" t="str">
        <f t="shared" si="9"/>
        <v>B+</v>
      </c>
    </row>
    <row r="13" spans="1:22" x14ac:dyDescent="0.25">
      <c r="A13" s="10">
        <v>6</v>
      </c>
      <c r="B13" s="32">
        <v>201310070311049</v>
      </c>
      <c r="C13" s="2" t="s">
        <v>14</v>
      </c>
      <c r="D13" s="33">
        <v>88</v>
      </c>
      <c r="E13" s="33">
        <v>86</v>
      </c>
      <c r="F13" s="33">
        <v>90</v>
      </c>
      <c r="G13" s="33">
        <v>87</v>
      </c>
      <c r="H13" s="34">
        <v>77</v>
      </c>
      <c r="I13" s="8">
        <v>89</v>
      </c>
      <c r="J13" s="13">
        <v>100</v>
      </c>
      <c r="K13" s="8">
        <v>85</v>
      </c>
      <c r="L13" s="9"/>
      <c r="M13" s="35">
        <f t="shared" si="0"/>
        <v>4.4000000000000004</v>
      </c>
      <c r="N13" s="35">
        <f t="shared" si="1"/>
        <v>8.6</v>
      </c>
      <c r="O13" s="35">
        <f t="shared" si="2"/>
        <v>9</v>
      </c>
      <c r="P13" s="35">
        <f t="shared" si="3"/>
        <v>8.6999999999999993</v>
      </c>
      <c r="Q13" s="36">
        <f t="shared" si="4"/>
        <v>23.1</v>
      </c>
      <c r="R13" s="12">
        <f t="shared" si="5"/>
        <v>17.8</v>
      </c>
      <c r="S13" s="13">
        <f t="shared" si="6"/>
        <v>5</v>
      </c>
      <c r="T13" s="12">
        <f t="shared" si="7"/>
        <v>8.5</v>
      </c>
      <c r="U13" s="37">
        <f t="shared" si="8"/>
        <v>85.1</v>
      </c>
      <c r="V13" s="20" t="str">
        <f t="shared" si="9"/>
        <v>A</v>
      </c>
    </row>
    <row r="14" spans="1:22" x14ac:dyDescent="0.25">
      <c r="A14" s="10">
        <v>7</v>
      </c>
      <c r="B14" s="32">
        <v>201310070311050</v>
      </c>
      <c r="C14" s="2" t="s">
        <v>15</v>
      </c>
      <c r="D14" s="33">
        <v>88</v>
      </c>
      <c r="E14" s="33">
        <v>87</v>
      </c>
      <c r="F14" s="33">
        <v>90</v>
      </c>
      <c r="G14" s="33">
        <v>87</v>
      </c>
      <c r="H14" s="34">
        <v>81</v>
      </c>
      <c r="I14" s="8">
        <v>90</v>
      </c>
      <c r="J14" s="13">
        <v>100</v>
      </c>
      <c r="K14" s="8">
        <v>86</v>
      </c>
      <c r="L14" s="9"/>
      <c r="M14" s="35">
        <f t="shared" si="0"/>
        <v>4.4000000000000004</v>
      </c>
      <c r="N14" s="35">
        <f t="shared" si="1"/>
        <v>8.6999999999999993</v>
      </c>
      <c r="O14" s="35">
        <f t="shared" si="2"/>
        <v>9</v>
      </c>
      <c r="P14" s="35">
        <f t="shared" si="3"/>
        <v>8.6999999999999993</v>
      </c>
      <c r="Q14" s="36">
        <f t="shared" si="4"/>
        <v>24.3</v>
      </c>
      <c r="R14" s="12">
        <f t="shared" si="5"/>
        <v>18</v>
      </c>
      <c r="S14" s="13">
        <f t="shared" si="6"/>
        <v>5</v>
      </c>
      <c r="T14" s="12">
        <f t="shared" si="7"/>
        <v>8.6</v>
      </c>
      <c r="U14" s="37">
        <f t="shared" si="8"/>
        <v>86.699999999999989</v>
      </c>
      <c r="V14" s="20" t="str">
        <f t="shared" si="9"/>
        <v>A</v>
      </c>
    </row>
    <row r="15" spans="1:22" x14ac:dyDescent="0.25">
      <c r="A15" s="10">
        <v>8</v>
      </c>
      <c r="B15" s="32">
        <v>201310070311051</v>
      </c>
      <c r="C15" s="2" t="s">
        <v>16</v>
      </c>
      <c r="D15" s="33">
        <v>85</v>
      </c>
      <c r="E15" s="33">
        <v>81</v>
      </c>
      <c r="F15" s="33">
        <v>87</v>
      </c>
      <c r="G15" s="33">
        <v>84</v>
      </c>
      <c r="H15" s="34">
        <v>71</v>
      </c>
      <c r="I15" s="8">
        <v>83</v>
      </c>
      <c r="J15" s="13">
        <v>100</v>
      </c>
      <c r="K15" s="8">
        <v>80</v>
      </c>
      <c r="L15" s="9"/>
      <c r="M15" s="35">
        <f t="shared" si="0"/>
        <v>4.25</v>
      </c>
      <c r="N15" s="35">
        <f t="shared" si="1"/>
        <v>8.1</v>
      </c>
      <c r="O15" s="35">
        <f t="shared" si="2"/>
        <v>8.6999999999999993</v>
      </c>
      <c r="P15" s="35">
        <f t="shared" si="3"/>
        <v>8.4</v>
      </c>
      <c r="Q15" s="36">
        <f t="shared" si="4"/>
        <v>21.3</v>
      </c>
      <c r="R15" s="12">
        <f t="shared" si="5"/>
        <v>16.600000000000001</v>
      </c>
      <c r="S15" s="13">
        <f t="shared" si="6"/>
        <v>5</v>
      </c>
      <c r="T15" s="12">
        <f t="shared" si="7"/>
        <v>8</v>
      </c>
      <c r="U15" s="37">
        <f t="shared" si="8"/>
        <v>80.349999999999994</v>
      </c>
      <c r="V15" s="20" t="str">
        <f t="shared" si="9"/>
        <v>A</v>
      </c>
    </row>
    <row r="16" spans="1:22" x14ac:dyDescent="0.25">
      <c r="A16" s="10">
        <v>9</v>
      </c>
      <c r="B16" s="32">
        <v>201310070311052</v>
      </c>
      <c r="C16" s="2" t="s">
        <v>17</v>
      </c>
      <c r="D16" s="33">
        <v>84</v>
      </c>
      <c r="E16" s="33">
        <v>83</v>
      </c>
      <c r="F16" s="33">
        <v>86</v>
      </c>
      <c r="G16" s="33">
        <v>83</v>
      </c>
      <c r="H16" s="34">
        <v>74</v>
      </c>
      <c r="I16" s="8">
        <v>86</v>
      </c>
      <c r="J16" s="13">
        <v>100</v>
      </c>
      <c r="K16" s="8">
        <v>82</v>
      </c>
      <c r="L16" s="9"/>
      <c r="M16" s="35">
        <f t="shared" si="0"/>
        <v>4.2</v>
      </c>
      <c r="N16" s="35">
        <f t="shared" si="1"/>
        <v>8.3000000000000007</v>
      </c>
      <c r="O16" s="35">
        <f t="shared" si="2"/>
        <v>8.6</v>
      </c>
      <c r="P16" s="35">
        <f t="shared" si="3"/>
        <v>8.3000000000000007</v>
      </c>
      <c r="Q16" s="36">
        <f t="shared" si="4"/>
        <v>22.2</v>
      </c>
      <c r="R16" s="12">
        <f t="shared" si="5"/>
        <v>17.2</v>
      </c>
      <c r="S16" s="13">
        <f t="shared" si="6"/>
        <v>5</v>
      </c>
      <c r="T16" s="12">
        <f t="shared" si="7"/>
        <v>8.1999999999999993</v>
      </c>
      <c r="U16" s="37">
        <f t="shared" si="8"/>
        <v>82</v>
      </c>
      <c r="V16" s="20" t="str">
        <f t="shared" si="9"/>
        <v>A</v>
      </c>
    </row>
    <row r="17" spans="1:22" x14ac:dyDescent="0.25">
      <c r="A17" s="10">
        <v>10</v>
      </c>
      <c r="B17" s="32">
        <v>201310070311054</v>
      </c>
      <c r="C17" s="2" t="s">
        <v>18</v>
      </c>
      <c r="D17" s="33">
        <v>86</v>
      </c>
      <c r="E17" s="33">
        <v>76</v>
      </c>
      <c r="F17" s="33">
        <v>88</v>
      </c>
      <c r="G17" s="33">
        <v>85</v>
      </c>
      <c r="H17" s="34">
        <v>61</v>
      </c>
      <c r="I17" s="8">
        <v>80</v>
      </c>
      <c r="J17" s="13">
        <v>100</v>
      </c>
      <c r="K17" s="8">
        <v>75</v>
      </c>
      <c r="L17" s="9"/>
      <c r="M17" s="35">
        <f t="shared" si="0"/>
        <v>4.3</v>
      </c>
      <c r="N17" s="35">
        <f t="shared" si="1"/>
        <v>7.6</v>
      </c>
      <c r="O17" s="35">
        <f t="shared" si="2"/>
        <v>8.8000000000000007</v>
      </c>
      <c r="P17" s="35">
        <f t="shared" si="3"/>
        <v>8.5</v>
      </c>
      <c r="Q17" s="36">
        <f t="shared" si="4"/>
        <v>18.3</v>
      </c>
      <c r="R17" s="12">
        <f t="shared" si="5"/>
        <v>16</v>
      </c>
      <c r="S17" s="13">
        <f t="shared" si="6"/>
        <v>5</v>
      </c>
      <c r="T17" s="12">
        <f t="shared" si="7"/>
        <v>7.5</v>
      </c>
      <c r="U17" s="37">
        <f t="shared" si="8"/>
        <v>76</v>
      </c>
      <c r="V17" s="39" t="str">
        <f t="shared" si="9"/>
        <v>B+</v>
      </c>
    </row>
    <row r="18" spans="1:22" x14ac:dyDescent="0.25">
      <c r="A18" s="10">
        <v>11</v>
      </c>
      <c r="B18" s="32">
        <v>201310070311055</v>
      </c>
      <c r="C18" s="2" t="s">
        <v>19</v>
      </c>
      <c r="D18" s="33">
        <v>88</v>
      </c>
      <c r="E18" s="33">
        <v>83</v>
      </c>
      <c r="F18" s="33">
        <v>90</v>
      </c>
      <c r="G18" s="33">
        <v>87</v>
      </c>
      <c r="H18" s="34">
        <v>73</v>
      </c>
      <c r="I18" s="8">
        <v>85</v>
      </c>
      <c r="J18" s="13">
        <v>100</v>
      </c>
      <c r="K18" s="8">
        <v>82</v>
      </c>
      <c r="L18" s="9"/>
      <c r="M18" s="35">
        <f t="shared" si="0"/>
        <v>4.4000000000000004</v>
      </c>
      <c r="N18" s="35">
        <f t="shared" si="1"/>
        <v>8.3000000000000007</v>
      </c>
      <c r="O18" s="35">
        <f t="shared" si="2"/>
        <v>9</v>
      </c>
      <c r="P18" s="35">
        <f t="shared" si="3"/>
        <v>8.6999999999999993</v>
      </c>
      <c r="Q18" s="36">
        <f t="shared" si="4"/>
        <v>21.9</v>
      </c>
      <c r="R18" s="12">
        <f t="shared" si="5"/>
        <v>17</v>
      </c>
      <c r="S18" s="13">
        <f t="shared" si="6"/>
        <v>5</v>
      </c>
      <c r="T18" s="12">
        <f t="shared" si="7"/>
        <v>8.1999999999999993</v>
      </c>
      <c r="U18" s="37">
        <f t="shared" si="8"/>
        <v>82.5</v>
      </c>
      <c r="V18" s="20" t="str">
        <f t="shared" si="9"/>
        <v>A</v>
      </c>
    </row>
    <row r="19" spans="1:22" x14ac:dyDescent="0.25">
      <c r="A19" s="10">
        <v>12</v>
      </c>
      <c r="B19" s="32">
        <v>201310070311057</v>
      </c>
      <c r="C19" s="2" t="s">
        <v>20</v>
      </c>
      <c r="D19" s="33">
        <v>83</v>
      </c>
      <c r="E19" s="33">
        <v>75</v>
      </c>
      <c r="F19" s="33">
        <v>85</v>
      </c>
      <c r="G19" s="33">
        <v>82</v>
      </c>
      <c r="H19" s="34">
        <v>53</v>
      </c>
      <c r="I19" s="8">
        <v>80</v>
      </c>
      <c r="J19" s="13">
        <v>100</v>
      </c>
      <c r="K19" s="8">
        <v>74</v>
      </c>
      <c r="L19" s="9"/>
      <c r="M19" s="35">
        <f t="shared" si="0"/>
        <v>4.1500000000000004</v>
      </c>
      <c r="N19" s="35">
        <f t="shared" si="1"/>
        <v>7.5</v>
      </c>
      <c r="O19" s="35">
        <f t="shared" si="2"/>
        <v>8.5</v>
      </c>
      <c r="P19" s="35">
        <f t="shared" si="3"/>
        <v>8.1999999999999993</v>
      </c>
      <c r="Q19" s="36">
        <f t="shared" si="4"/>
        <v>15.9</v>
      </c>
      <c r="R19" s="12">
        <f t="shared" si="5"/>
        <v>16</v>
      </c>
      <c r="S19" s="13">
        <f t="shared" si="6"/>
        <v>5</v>
      </c>
      <c r="T19" s="12">
        <f t="shared" si="7"/>
        <v>7.4</v>
      </c>
      <c r="U19" s="37">
        <f t="shared" si="8"/>
        <v>72.650000000000006</v>
      </c>
      <c r="V19" s="38" t="str">
        <f t="shared" si="9"/>
        <v>B</v>
      </c>
    </row>
    <row r="20" spans="1:22" x14ac:dyDescent="0.25">
      <c r="A20" s="10">
        <v>13</v>
      </c>
      <c r="B20" s="32">
        <v>201310070311058</v>
      </c>
      <c r="C20" s="2" t="s">
        <v>21</v>
      </c>
      <c r="D20" s="33">
        <v>83</v>
      </c>
      <c r="E20" s="33">
        <v>87</v>
      </c>
      <c r="F20" s="33">
        <v>90</v>
      </c>
      <c r="G20" s="33">
        <v>87</v>
      </c>
      <c r="H20" s="34">
        <v>85</v>
      </c>
      <c r="I20" s="8">
        <v>92</v>
      </c>
      <c r="J20" s="13">
        <v>100</v>
      </c>
      <c r="K20" s="8">
        <v>86</v>
      </c>
      <c r="L20" s="9"/>
      <c r="M20" s="35">
        <f t="shared" si="0"/>
        <v>4.1500000000000004</v>
      </c>
      <c r="N20" s="35">
        <f t="shared" si="1"/>
        <v>8.6999999999999993</v>
      </c>
      <c r="O20" s="35">
        <f t="shared" si="2"/>
        <v>9</v>
      </c>
      <c r="P20" s="35">
        <f t="shared" si="3"/>
        <v>8.6999999999999993</v>
      </c>
      <c r="Q20" s="36">
        <f t="shared" si="4"/>
        <v>25.5</v>
      </c>
      <c r="R20" s="12">
        <f t="shared" si="5"/>
        <v>18.399999999999999</v>
      </c>
      <c r="S20" s="13">
        <f t="shared" si="6"/>
        <v>5</v>
      </c>
      <c r="T20" s="12">
        <f t="shared" si="7"/>
        <v>8.6</v>
      </c>
      <c r="U20" s="37">
        <f t="shared" si="8"/>
        <v>88.049999999999983</v>
      </c>
      <c r="V20" s="20" t="str">
        <f t="shared" si="9"/>
        <v>A</v>
      </c>
    </row>
    <row r="21" spans="1:22" x14ac:dyDescent="0.25">
      <c r="A21" s="10">
        <v>14</v>
      </c>
      <c r="B21" s="32">
        <v>201310070311059</v>
      </c>
      <c r="C21" s="2" t="s">
        <v>22</v>
      </c>
      <c r="D21" s="33">
        <v>85</v>
      </c>
      <c r="E21" s="33">
        <v>81</v>
      </c>
      <c r="F21" s="33">
        <v>87</v>
      </c>
      <c r="G21" s="33">
        <v>84</v>
      </c>
      <c r="H21" s="34">
        <v>75</v>
      </c>
      <c r="I21" s="8">
        <v>87</v>
      </c>
      <c r="J21" s="13">
        <v>100</v>
      </c>
      <c r="K21" s="8">
        <v>80</v>
      </c>
      <c r="L21" s="9"/>
      <c r="M21" s="35">
        <f t="shared" si="0"/>
        <v>4.25</v>
      </c>
      <c r="N21" s="35">
        <f t="shared" si="1"/>
        <v>8.1</v>
      </c>
      <c r="O21" s="35">
        <f t="shared" si="2"/>
        <v>8.6999999999999993</v>
      </c>
      <c r="P21" s="35">
        <f t="shared" si="3"/>
        <v>8.4</v>
      </c>
      <c r="Q21" s="36">
        <f t="shared" si="4"/>
        <v>22.5</v>
      </c>
      <c r="R21" s="12">
        <f t="shared" si="5"/>
        <v>17.399999999999999</v>
      </c>
      <c r="S21" s="13">
        <f t="shared" si="6"/>
        <v>5</v>
      </c>
      <c r="T21" s="12">
        <f t="shared" si="7"/>
        <v>8</v>
      </c>
      <c r="U21" s="37">
        <f t="shared" si="8"/>
        <v>82.35</v>
      </c>
      <c r="V21" s="20" t="str">
        <f t="shared" si="9"/>
        <v>A</v>
      </c>
    </row>
    <row r="22" spans="1:22" x14ac:dyDescent="0.25">
      <c r="A22" s="10">
        <v>15</v>
      </c>
      <c r="B22" s="32">
        <v>201310070311060</v>
      </c>
      <c r="C22" s="2" t="s">
        <v>23</v>
      </c>
      <c r="D22" s="33">
        <v>86</v>
      </c>
      <c r="E22" s="33">
        <v>76</v>
      </c>
      <c r="F22" s="33">
        <v>88</v>
      </c>
      <c r="G22" s="33">
        <v>85</v>
      </c>
      <c r="H22" s="34">
        <v>47</v>
      </c>
      <c r="I22" s="8">
        <v>78</v>
      </c>
      <c r="J22" s="13">
        <v>100</v>
      </c>
      <c r="K22" s="8">
        <v>75</v>
      </c>
      <c r="L22" s="9"/>
      <c r="M22" s="35">
        <f t="shared" si="0"/>
        <v>4.3</v>
      </c>
      <c r="N22" s="35">
        <f t="shared" si="1"/>
        <v>7.6</v>
      </c>
      <c r="O22" s="35">
        <f t="shared" si="2"/>
        <v>8.8000000000000007</v>
      </c>
      <c r="P22" s="35">
        <f t="shared" si="3"/>
        <v>8.5</v>
      </c>
      <c r="Q22" s="36">
        <f t="shared" si="4"/>
        <v>14.1</v>
      </c>
      <c r="R22" s="12">
        <f t="shared" si="5"/>
        <v>15.6</v>
      </c>
      <c r="S22" s="13">
        <f t="shared" si="6"/>
        <v>5</v>
      </c>
      <c r="T22" s="12">
        <f t="shared" si="7"/>
        <v>7.5</v>
      </c>
      <c r="U22" s="37">
        <f t="shared" si="8"/>
        <v>71.400000000000006</v>
      </c>
      <c r="V22" s="38" t="str">
        <f t="shared" si="9"/>
        <v>B</v>
      </c>
    </row>
    <row r="23" spans="1:22" x14ac:dyDescent="0.25">
      <c r="A23" s="10">
        <v>16</v>
      </c>
      <c r="B23" s="32">
        <v>201310070311061</v>
      </c>
      <c r="C23" s="2" t="s">
        <v>24</v>
      </c>
      <c r="D23" s="33">
        <v>88</v>
      </c>
      <c r="E23" s="33">
        <v>81</v>
      </c>
      <c r="F23" s="33">
        <v>90</v>
      </c>
      <c r="G23" s="33">
        <v>87</v>
      </c>
      <c r="H23" s="34">
        <v>78</v>
      </c>
      <c r="I23" s="8">
        <v>90</v>
      </c>
      <c r="J23" s="13">
        <v>100</v>
      </c>
      <c r="K23" s="8">
        <v>80</v>
      </c>
      <c r="L23" s="9"/>
      <c r="M23" s="35">
        <f t="shared" si="0"/>
        <v>4.4000000000000004</v>
      </c>
      <c r="N23" s="35">
        <f t="shared" si="1"/>
        <v>8.1</v>
      </c>
      <c r="O23" s="35">
        <f t="shared" si="2"/>
        <v>9</v>
      </c>
      <c r="P23" s="35">
        <f t="shared" si="3"/>
        <v>8.6999999999999993</v>
      </c>
      <c r="Q23" s="36">
        <f t="shared" si="4"/>
        <v>23.4</v>
      </c>
      <c r="R23" s="12">
        <f t="shared" si="5"/>
        <v>18</v>
      </c>
      <c r="S23" s="13">
        <f t="shared" si="6"/>
        <v>5</v>
      </c>
      <c r="T23" s="12">
        <f t="shared" si="7"/>
        <v>8</v>
      </c>
      <c r="U23" s="37">
        <f t="shared" si="8"/>
        <v>84.6</v>
      </c>
      <c r="V23" s="20" t="str">
        <f t="shared" si="9"/>
        <v>A</v>
      </c>
    </row>
    <row r="24" spans="1:22" x14ac:dyDescent="0.25">
      <c r="A24" s="10">
        <v>17</v>
      </c>
      <c r="B24" s="32">
        <v>201310070311062</v>
      </c>
      <c r="C24" s="2" t="s">
        <v>25</v>
      </c>
      <c r="D24" s="33">
        <v>86</v>
      </c>
      <c r="E24" s="33">
        <v>81</v>
      </c>
      <c r="F24" s="33">
        <v>88</v>
      </c>
      <c r="G24" s="33">
        <v>85</v>
      </c>
      <c r="H24" s="34">
        <v>72</v>
      </c>
      <c r="I24" s="8">
        <v>84</v>
      </c>
      <c r="J24" s="13">
        <v>100</v>
      </c>
      <c r="K24" s="8">
        <v>80</v>
      </c>
      <c r="L24" s="9"/>
      <c r="M24" s="35">
        <f t="shared" si="0"/>
        <v>4.3</v>
      </c>
      <c r="N24" s="35">
        <f t="shared" si="1"/>
        <v>8.1</v>
      </c>
      <c r="O24" s="35">
        <f t="shared" si="2"/>
        <v>8.8000000000000007</v>
      </c>
      <c r="P24" s="35">
        <f t="shared" si="3"/>
        <v>8.5</v>
      </c>
      <c r="Q24" s="36">
        <f t="shared" si="4"/>
        <v>21.6</v>
      </c>
      <c r="R24" s="12">
        <f t="shared" si="5"/>
        <v>16.8</v>
      </c>
      <c r="S24" s="13">
        <f t="shared" si="6"/>
        <v>5</v>
      </c>
      <c r="T24" s="12">
        <f t="shared" si="7"/>
        <v>8</v>
      </c>
      <c r="U24" s="37">
        <f t="shared" si="8"/>
        <v>81.099999999999994</v>
      </c>
      <c r="V24" s="20" t="str">
        <f t="shared" si="9"/>
        <v>A</v>
      </c>
    </row>
    <row r="25" spans="1:22" x14ac:dyDescent="0.25">
      <c r="A25" s="10">
        <v>18</v>
      </c>
      <c r="B25" s="32">
        <v>201310070311063</v>
      </c>
      <c r="C25" s="2" t="s">
        <v>26</v>
      </c>
      <c r="D25" s="33">
        <v>81</v>
      </c>
      <c r="E25" s="33">
        <v>78</v>
      </c>
      <c r="F25" s="33">
        <v>83</v>
      </c>
      <c r="G25" s="33">
        <v>80</v>
      </c>
      <c r="H25" s="34">
        <v>63</v>
      </c>
      <c r="I25" s="8">
        <v>80</v>
      </c>
      <c r="J25" s="13">
        <v>100</v>
      </c>
      <c r="K25" s="8">
        <v>77</v>
      </c>
      <c r="L25" s="9"/>
      <c r="M25" s="35">
        <f t="shared" si="0"/>
        <v>4.05</v>
      </c>
      <c r="N25" s="35">
        <f t="shared" si="1"/>
        <v>7.8</v>
      </c>
      <c r="O25" s="35">
        <f t="shared" si="2"/>
        <v>8.3000000000000007</v>
      </c>
      <c r="P25" s="35">
        <f t="shared" si="3"/>
        <v>8</v>
      </c>
      <c r="Q25" s="36">
        <f t="shared" si="4"/>
        <v>18.899999999999999</v>
      </c>
      <c r="R25" s="12">
        <f t="shared" si="5"/>
        <v>16</v>
      </c>
      <c r="S25" s="13">
        <f t="shared" si="6"/>
        <v>5</v>
      </c>
      <c r="T25" s="12">
        <f t="shared" si="7"/>
        <v>7.7</v>
      </c>
      <c r="U25" s="37">
        <f t="shared" si="8"/>
        <v>75.75</v>
      </c>
      <c r="V25" s="39" t="str">
        <f t="shared" si="9"/>
        <v>B+</v>
      </c>
    </row>
    <row r="26" spans="1:22" x14ac:dyDescent="0.25">
      <c r="A26" s="10">
        <v>19</v>
      </c>
      <c r="B26" s="32">
        <v>201310070311064</v>
      </c>
      <c r="C26" s="2" t="s">
        <v>27</v>
      </c>
      <c r="D26" s="33">
        <v>81</v>
      </c>
      <c r="E26" s="33">
        <v>77</v>
      </c>
      <c r="F26" s="33">
        <v>83</v>
      </c>
      <c r="G26" s="33">
        <v>80</v>
      </c>
      <c r="H26" s="34">
        <v>62</v>
      </c>
      <c r="I26" s="8">
        <v>80</v>
      </c>
      <c r="J26" s="13">
        <v>100</v>
      </c>
      <c r="K26" s="8">
        <v>76</v>
      </c>
      <c r="L26" s="9"/>
      <c r="M26" s="35">
        <f t="shared" si="0"/>
        <v>4.05</v>
      </c>
      <c r="N26" s="35">
        <f t="shared" si="1"/>
        <v>7.7</v>
      </c>
      <c r="O26" s="35">
        <f t="shared" si="2"/>
        <v>8.3000000000000007</v>
      </c>
      <c r="P26" s="35">
        <f t="shared" si="3"/>
        <v>8</v>
      </c>
      <c r="Q26" s="36">
        <f t="shared" si="4"/>
        <v>18.600000000000001</v>
      </c>
      <c r="R26" s="12">
        <f t="shared" si="5"/>
        <v>16</v>
      </c>
      <c r="S26" s="13">
        <f t="shared" si="6"/>
        <v>5</v>
      </c>
      <c r="T26" s="12">
        <f t="shared" si="7"/>
        <v>7.6</v>
      </c>
      <c r="U26" s="37">
        <f t="shared" si="8"/>
        <v>75.25</v>
      </c>
      <c r="V26" s="39" t="str">
        <f t="shared" si="9"/>
        <v>B+</v>
      </c>
    </row>
    <row r="27" spans="1:22" x14ac:dyDescent="0.25">
      <c r="A27" s="10">
        <v>20</v>
      </c>
      <c r="B27" s="32">
        <v>201310070311065</v>
      </c>
      <c r="C27" s="2" t="s">
        <v>28</v>
      </c>
      <c r="D27" s="33">
        <v>81</v>
      </c>
      <c r="E27" s="33">
        <v>85</v>
      </c>
      <c r="F27" s="33">
        <v>83</v>
      </c>
      <c r="G27" s="33">
        <v>80</v>
      </c>
      <c r="H27" s="34">
        <v>77</v>
      </c>
      <c r="I27" s="8">
        <v>88</v>
      </c>
      <c r="J27" s="13">
        <v>100</v>
      </c>
      <c r="K27" s="8">
        <v>84</v>
      </c>
      <c r="L27" s="9"/>
      <c r="M27" s="35">
        <f t="shared" si="0"/>
        <v>4.05</v>
      </c>
      <c r="N27" s="35">
        <f t="shared" si="1"/>
        <v>8.5</v>
      </c>
      <c r="O27" s="35">
        <f t="shared" si="2"/>
        <v>8.3000000000000007</v>
      </c>
      <c r="P27" s="35">
        <f t="shared" si="3"/>
        <v>8</v>
      </c>
      <c r="Q27" s="36">
        <f t="shared" si="4"/>
        <v>23.1</v>
      </c>
      <c r="R27" s="12">
        <f t="shared" si="5"/>
        <v>17.600000000000001</v>
      </c>
      <c r="S27" s="13">
        <f t="shared" si="6"/>
        <v>5</v>
      </c>
      <c r="T27" s="12">
        <f t="shared" si="7"/>
        <v>8.4</v>
      </c>
      <c r="U27" s="37">
        <f t="shared" si="8"/>
        <v>82.950000000000017</v>
      </c>
      <c r="V27" s="20" t="str">
        <f t="shared" si="9"/>
        <v>A</v>
      </c>
    </row>
    <row r="28" spans="1:22" x14ac:dyDescent="0.25">
      <c r="A28" s="10">
        <v>21</v>
      </c>
      <c r="B28" s="32">
        <v>201310070311066</v>
      </c>
      <c r="C28" s="2" t="s">
        <v>29</v>
      </c>
      <c r="D28" s="33">
        <v>96</v>
      </c>
      <c r="E28" s="33">
        <v>79</v>
      </c>
      <c r="F28" s="33">
        <v>87</v>
      </c>
      <c r="G28" s="33">
        <v>84</v>
      </c>
      <c r="H28" s="34">
        <v>68</v>
      </c>
      <c r="I28" s="8">
        <v>82</v>
      </c>
      <c r="J28" s="13">
        <v>100</v>
      </c>
      <c r="K28" s="8">
        <v>78</v>
      </c>
      <c r="L28" s="9"/>
      <c r="M28" s="35">
        <f t="shared" si="0"/>
        <v>4.8</v>
      </c>
      <c r="N28" s="35">
        <f t="shared" si="1"/>
        <v>7.9</v>
      </c>
      <c r="O28" s="35">
        <f t="shared" si="2"/>
        <v>8.6999999999999993</v>
      </c>
      <c r="P28" s="35">
        <f t="shared" si="3"/>
        <v>8.4</v>
      </c>
      <c r="Q28" s="36">
        <f t="shared" si="4"/>
        <v>20.399999999999999</v>
      </c>
      <c r="R28" s="12">
        <f t="shared" si="5"/>
        <v>16.399999999999999</v>
      </c>
      <c r="S28" s="13">
        <f t="shared" si="6"/>
        <v>5</v>
      </c>
      <c r="T28" s="12">
        <f t="shared" si="7"/>
        <v>7.8</v>
      </c>
      <c r="U28" s="37">
        <f t="shared" si="8"/>
        <v>79.399999999999991</v>
      </c>
      <c r="V28" s="39" t="str">
        <f t="shared" si="9"/>
        <v>B+</v>
      </c>
    </row>
    <row r="29" spans="1:22" x14ac:dyDescent="0.25">
      <c r="A29" s="10">
        <v>22</v>
      </c>
      <c r="B29" s="32">
        <v>201310070311068</v>
      </c>
      <c r="C29" s="2" t="s">
        <v>30</v>
      </c>
      <c r="D29" s="33">
        <v>86</v>
      </c>
      <c r="E29" s="33">
        <v>78</v>
      </c>
      <c r="F29" s="33">
        <v>88</v>
      </c>
      <c r="G29" s="33">
        <v>85</v>
      </c>
      <c r="H29" s="34">
        <v>67</v>
      </c>
      <c r="I29" s="8">
        <v>81</v>
      </c>
      <c r="J29" s="13">
        <v>100</v>
      </c>
      <c r="K29" s="8">
        <v>77</v>
      </c>
      <c r="L29" s="9"/>
      <c r="M29" s="35">
        <f t="shared" si="0"/>
        <v>4.3</v>
      </c>
      <c r="N29" s="35">
        <f t="shared" si="1"/>
        <v>7.8</v>
      </c>
      <c r="O29" s="35">
        <f t="shared" si="2"/>
        <v>8.8000000000000007</v>
      </c>
      <c r="P29" s="35">
        <f t="shared" si="3"/>
        <v>8.5</v>
      </c>
      <c r="Q29" s="36">
        <f t="shared" si="4"/>
        <v>20.100000000000001</v>
      </c>
      <c r="R29" s="12">
        <f t="shared" si="5"/>
        <v>16.2</v>
      </c>
      <c r="S29" s="13">
        <f t="shared" si="6"/>
        <v>5</v>
      </c>
      <c r="T29" s="12">
        <f t="shared" si="7"/>
        <v>7.7</v>
      </c>
      <c r="U29" s="37">
        <f t="shared" si="8"/>
        <v>78.400000000000006</v>
      </c>
      <c r="V29" s="39" t="str">
        <f t="shared" si="9"/>
        <v>B+</v>
      </c>
    </row>
    <row r="30" spans="1:22" x14ac:dyDescent="0.25">
      <c r="A30" s="10">
        <v>23</v>
      </c>
      <c r="B30" s="32">
        <v>201310070311070</v>
      </c>
      <c r="C30" s="2" t="s">
        <v>31</v>
      </c>
      <c r="D30" s="33">
        <v>80</v>
      </c>
      <c r="E30" s="33">
        <v>86</v>
      </c>
      <c r="F30" s="33">
        <v>83</v>
      </c>
      <c r="G30" s="33">
        <v>80</v>
      </c>
      <c r="H30" s="34">
        <v>83</v>
      </c>
      <c r="I30" s="8">
        <v>90</v>
      </c>
      <c r="J30" s="13">
        <v>100</v>
      </c>
      <c r="K30" s="8">
        <v>88</v>
      </c>
      <c r="L30" s="9"/>
      <c r="M30" s="35">
        <f t="shared" si="0"/>
        <v>4</v>
      </c>
      <c r="N30" s="35">
        <f t="shared" si="1"/>
        <v>8.6</v>
      </c>
      <c r="O30" s="35">
        <f t="shared" si="2"/>
        <v>8.3000000000000007</v>
      </c>
      <c r="P30" s="35">
        <f t="shared" si="3"/>
        <v>8</v>
      </c>
      <c r="Q30" s="36">
        <f t="shared" si="4"/>
        <v>24.9</v>
      </c>
      <c r="R30" s="12">
        <f t="shared" si="5"/>
        <v>18</v>
      </c>
      <c r="S30" s="13">
        <f t="shared" si="6"/>
        <v>5</v>
      </c>
      <c r="T30" s="12">
        <f t="shared" si="7"/>
        <v>8.8000000000000007</v>
      </c>
      <c r="U30" s="37">
        <f t="shared" si="8"/>
        <v>85.6</v>
      </c>
      <c r="V30" s="20" t="str">
        <f t="shared" si="9"/>
        <v>A</v>
      </c>
    </row>
    <row r="31" spans="1:22" x14ac:dyDescent="0.25">
      <c r="A31" s="10">
        <v>24</v>
      </c>
      <c r="B31" s="32">
        <v>201310070311071</v>
      </c>
      <c r="C31" s="2" t="s">
        <v>32</v>
      </c>
      <c r="D31" s="33">
        <v>83</v>
      </c>
      <c r="E31" s="33">
        <v>80</v>
      </c>
      <c r="F31" s="33">
        <v>85</v>
      </c>
      <c r="G31" s="33">
        <v>82</v>
      </c>
      <c r="H31" s="34">
        <v>71</v>
      </c>
      <c r="I31" s="8">
        <v>83</v>
      </c>
      <c r="J31" s="13">
        <v>100</v>
      </c>
      <c r="K31" s="8">
        <v>80</v>
      </c>
      <c r="L31" s="9"/>
      <c r="M31" s="35">
        <f t="shared" si="0"/>
        <v>4.1500000000000004</v>
      </c>
      <c r="N31" s="35">
        <f t="shared" si="1"/>
        <v>8</v>
      </c>
      <c r="O31" s="35">
        <f t="shared" si="2"/>
        <v>8.5</v>
      </c>
      <c r="P31" s="35">
        <f t="shared" si="3"/>
        <v>8.1999999999999993</v>
      </c>
      <c r="Q31" s="36">
        <f t="shared" si="4"/>
        <v>21.3</v>
      </c>
      <c r="R31" s="12">
        <f t="shared" si="5"/>
        <v>16.600000000000001</v>
      </c>
      <c r="S31" s="13">
        <f t="shared" si="6"/>
        <v>5</v>
      </c>
      <c r="T31" s="12">
        <f t="shared" si="7"/>
        <v>8</v>
      </c>
      <c r="U31" s="37">
        <f t="shared" si="8"/>
        <v>79.75</v>
      </c>
      <c r="V31" s="39" t="str">
        <f t="shared" si="9"/>
        <v>B+</v>
      </c>
    </row>
    <row r="32" spans="1:22" x14ac:dyDescent="0.25">
      <c r="A32" s="10">
        <v>25</v>
      </c>
      <c r="B32" s="32">
        <v>201310070311072</v>
      </c>
      <c r="C32" s="2" t="s">
        <v>33</v>
      </c>
      <c r="D32" s="33">
        <v>86</v>
      </c>
      <c r="E32" s="33">
        <v>86</v>
      </c>
      <c r="F32" s="33">
        <v>88</v>
      </c>
      <c r="G32" s="33">
        <v>85</v>
      </c>
      <c r="H32" s="34">
        <v>84</v>
      </c>
      <c r="I32" s="8">
        <v>90</v>
      </c>
      <c r="J32" s="13">
        <v>100</v>
      </c>
      <c r="K32" s="8">
        <v>88</v>
      </c>
      <c r="L32" s="9"/>
      <c r="M32" s="35">
        <f t="shared" si="0"/>
        <v>4.3</v>
      </c>
      <c r="N32" s="35">
        <f t="shared" si="1"/>
        <v>8.6</v>
      </c>
      <c r="O32" s="35">
        <f t="shared" si="2"/>
        <v>8.8000000000000007</v>
      </c>
      <c r="P32" s="35">
        <f t="shared" si="3"/>
        <v>8.5</v>
      </c>
      <c r="Q32" s="36">
        <f t="shared" si="4"/>
        <v>25.2</v>
      </c>
      <c r="R32" s="12">
        <f t="shared" si="5"/>
        <v>18</v>
      </c>
      <c r="S32" s="13">
        <f t="shared" si="6"/>
        <v>5</v>
      </c>
      <c r="T32" s="12">
        <f t="shared" si="7"/>
        <v>8.8000000000000007</v>
      </c>
      <c r="U32" s="37">
        <f t="shared" si="8"/>
        <v>87.2</v>
      </c>
      <c r="V32" s="20" t="str">
        <f t="shared" si="9"/>
        <v>A</v>
      </c>
    </row>
    <row r="33" spans="1:22" x14ac:dyDescent="0.25">
      <c r="A33" s="10">
        <v>26</v>
      </c>
      <c r="B33" s="32">
        <v>201310070311073</v>
      </c>
      <c r="C33" s="2" t="s">
        <v>102</v>
      </c>
      <c r="D33" s="33">
        <v>84</v>
      </c>
      <c r="E33" s="33">
        <v>80</v>
      </c>
      <c r="F33" s="33">
        <v>86</v>
      </c>
      <c r="G33" s="33">
        <v>83</v>
      </c>
      <c r="H33" s="34">
        <v>71</v>
      </c>
      <c r="I33" s="8">
        <v>83</v>
      </c>
      <c r="J33" s="13">
        <v>100</v>
      </c>
      <c r="K33" s="8">
        <v>80</v>
      </c>
      <c r="L33" s="9"/>
      <c r="M33" s="35">
        <f t="shared" si="0"/>
        <v>4.2</v>
      </c>
      <c r="N33" s="35">
        <f t="shared" si="1"/>
        <v>8</v>
      </c>
      <c r="O33" s="35">
        <f t="shared" si="2"/>
        <v>8.6</v>
      </c>
      <c r="P33" s="35">
        <f t="shared" si="3"/>
        <v>8.3000000000000007</v>
      </c>
      <c r="Q33" s="36">
        <f t="shared" si="4"/>
        <v>21.3</v>
      </c>
      <c r="R33" s="12">
        <f t="shared" si="5"/>
        <v>16.600000000000001</v>
      </c>
      <c r="S33" s="13">
        <f t="shared" si="6"/>
        <v>5</v>
      </c>
      <c r="T33" s="12">
        <f t="shared" si="7"/>
        <v>8</v>
      </c>
      <c r="U33" s="37">
        <f t="shared" si="8"/>
        <v>80</v>
      </c>
      <c r="V33" s="39" t="str">
        <f t="shared" si="9"/>
        <v>B+</v>
      </c>
    </row>
    <row r="34" spans="1:22" x14ac:dyDescent="0.25">
      <c r="A34" s="10">
        <v>27</v>
      </c>
      <c r="B34" s="32">
        <v>201310070311074</v>
      </c>
      <c r="C34" s="2" t="s">
        <v>34</v>
      </c>
      <c r="D34" s="33">
        <v>86</v>
      </c>
      <c r="E34" s="33">
        <v>81</v>
      </c>
      <c r="F34" s="33">
        <v>88</v>
      </c>
      <c r="G34" s="33">
        <v>85</v>
      </c>
      <c r="H34" s="34">
        <v>72</v>
      </c>
      <c r="I34" s="8">
        <v>84</v>
      </c>
      <c r="J34" s="13">
        <v>100</v>
      </c>
      <c r="K34" s="8">
        <v>80</v>
      </c>
      <c r="L34" s="9"/>
      <c r="M34" s="35">
        <f t="shared" si="0"/>
        <v>4.3</v>
      </c>
      <c r="N34" s="35">
        <f t="shared" si="1"/>
        <v>8.1</v>
      </c>
      <c r="O34" s="35">
        <f t="shared" si="2"/>
        <v>8.8000000000000007</v>
      </c>
      <c r="P34" s="35">
        <f t="shared" si="3"/>
        <v>8.5</v>
      </c>
      <c r="Q34" s="36">
        <f t="shared" si="4"/>
        <v>21.6</v>
      </c>
      <c r="R34" s="12">
        <f t="shared" si="5"/>
        <v>16.8</v>
      </c>
      <c r="S34" s="13">
        <f t="shared" si="6"/>
        <v>5</v>
      </c>
      <c r="T34" s="12">
        <f t="shared" si="7"/>
        <v>8</v>
      </c>
      <c r="U34" s="37">
        <f t="shared" si="8"/>
        <v>81.099999999999994</v>
      </c>
      <c r="V34" s="20" t="str">
        <f t="shared" si="9"/>
        <v>A</v>
      </c>
    </row>
    <row r="35" spans="1:22" x14ac:dyDescent="0.25">
      <c r="A35" s="10">
        <v>28</v>
      </c>
      <c r="B35" s="32">
        <v>201310070311075</v>
      </c>
      <c r="C35" s="2" t="s">
        <v>35</v>
      </c>
      <c r="D35" s="33">
        <v>85</v>
      </c>
      <c r="E35" s="33">
        <v>82</v>
      </c>
      <c r="F35" s="33">
        <v>87</v>
      </c>
      <c r="G35" s="33">
        <v>84</v>
      </c>
      <c r="H35" s="34">
        <v>73</v>
      </c>
      <c r="I35" s="8">
        <v>87</v>
      </c>
      <c r="J35" s="13">
        <v>100</v>
      </c>
      <c r="K35" s="8">
        <v>80</v>
      </c>
      <c r="L35" s="9"/>
      <c r="M35" s="35">
        <f t="shared" si="0"/>
        <v>4.25</v>
      </c>
      <c r="N35" s="35">
        <f t="shared" si="1"/>
        <v>8.1999999999999993</v>
      </c>
      <c r="O35" s="35">
        <f t="shared" si="2"/>
        <v>8.6999999999999993</v>
      </c>
      <c r="P35" s="35">
        <f t="shared" si="3"/>
        <v>8.4</v>
      </c>
      <c r="Q35" s="36">
        <f t="shared" si="4"/>
        <v>21.9</v>
      </c>
      <c r="R35" s="12">
        <f t="shared" si="5"/>
        <v>17.399999999999999</v>
      </c>
      <c r="S35" s="13">
        <f t="shared" si="6"/>
        <v>5</v>
      </c>
      <c r="T35" s="12">
        <f t="shared" si="7"/>
        <v>8</v>
      </c>
      <c r="U35" s="37">
        <f t="shared" si="8"/>
        <v>81.849999999999994</v>
      </c>
      <c r="V35" s="20" t="str">
        <f t="shared" si="9"/>
        <v>A</v>
      </c>
    </row>
    <row r="36" spans="1:22" x14ac:dyDescent="0.25">
      <c r="A36" s="10">
        <v>29</v>
      </c>
      <c r="B36" s="32">
        <v>201310070311077</v>
      </c>
      <c r="C36" s="2" t="s">
        <v>36</v>
      </c>
      <c r="D36" s="33">
        <v>87</v>
      </c>
      <c r="E36" s="33">
        <v>80</v>
      </c>
      <c r="F36" s="33">
        <v>89</v>
      </c>
      <c r="G36" s="33">
        <v>86</v>
      </c>
      <c r="H36" s="34">
        <v>71</v>
      </c>
      <c r="I36" s="8">
        <v>83</v>
      </c>
      <c r="J36" s="13">
        <v>100</v>
      </c>
      <c r="K36" s="8">
        <v>80</v>
      </c>
      <c r="L36" s="9"/>
      <c r="M36" s="35">
        <f t="shared" si="0"/>
        <v>4.3499999999999996</v>
      </c>
      <c r="N36" s="35">
        <f t="shared" si="1"/>
        <v>8</v>
      </c>
      <c r="O36" s="35">
        <f t="shared" si="2"/>
        <v>8.9</v>
      </c>
      <c r="P36" s="35">
        <f t="shared" si="3"/>
        <v>8.6</v>
      </c>
      <c r="Q36" s="36">
        <f t="shared" si="4"/>
        <v>21.3</v>
      </c>
      <c r="R36" s="12">
        <f t="shared" si="5"/>
        <v>16.600000000000001</v>
      </c>
      <c r="S36" s="13">
        <f t="shared" si="6"/>
        <v>5</v>
      </c>
      <c r="T36" s="12">
        <f t="shared" si="7"/>
        <v>8</v>
      </c>
      <c r="U36" s="37">
        <f t="shared" si="8"/>
        <v>80.75</v>
      </c>
      <c r="V36" s="20" t="str">
        <f t="shared" si="9"/>
        <v>A</v>
      </c>
    </row>
    <row r="37" spans="1:22" x14ac:dyDescent="0.25">
      <c r="A37" s="10">
        <v>30</v>
      </c>
      <c r="B37" s="32">
        <v>201310070311078</v>
      </c>
      <c r="C37" s="2" t="s">
        <v>37</v>
      </c>
      <c r="D37" s="33">
        <v>84</v>
      </c>
      <c r="E37" s="33">
        <v>83</v>
      </c>
      <c r="F37" s="33">
        <v>86</v>
      </c>
      <c r="G37" s="33">
        <v>83</v>
      </c>
      <c r="H37" s="34">
        <v>74</v>
      </c>
      <c r="I37" s="8">
        <v>86</v>
      </c>
      <c r="J37" s="13">
        <v>100</v>
      </c>
      <c r="K37" s="8">
        <v>82</v>
      </c>
      <c r="L37" s="9"/>
      <c r="M37" s="35">
        <f t="shared" si="0"/>
        <v>4.2</v>
      </c>
      <c r="N37" s="35">
        <f t="shared" si="1"/>
        <v>8.3000000000000007</v>
      </c>
      <c r="O37" s="35">
        <f t="shared" si="2"/>
        <v>8.6</v>
      </c>
      <c r="P37" s="35">
        <f t="shared" si="3"/>
        <v>8.3000000000000007</v>
      </c>
      <c r="Q37" s="36">
        <f t="shared" si="4"/>
        <v>22.2</v>
      </c>
      <c r="R37" s="12">
        <f t="shared" si="5"/>
        <v>17.2</v>
      </c>
      <c r="S37" s="13">
        <f t="shared" si="6"/>
        <v>5</v>
      </c>
      <c r="T37" s="12">
        <f t="shared" si="7"/>
        <v>8.1999999999999993</v>
      </c>
      <c r="U37" s="37">
        <f t="shared" si="8"/>
        <v>82</v>
      </c>
      <c r="V37" s="20" t="str">
        <f t="shared" si="9"/>
        <v>A</v>
      </c>
    </row>
    <row r="38" spans="1:22" x14ac:dyDescent="0.25">
      <c r="A38" s="10">
        <v>31</v>
      </c>
      <c r="B38" s="32">
        <v>201310070311079</v>
      </c>
      <c r="C38" s="2" t="s">
        <v>38</v>
      </c>
      <c r="D38" s="33">
        <v>86</v>
      </c>
      <c r="E38" s="33">
        <v>81</v>
      </c>
      <c r="F38" s="33">
        <v>88</v>
      </c>
      <c r="G38" s="33">
        <v>85</v>
      </c>
      <c r="H38" s="34">
        <v>72</v>
      </c>
      <c r="I38" s="8">
        <v>84</v>
      </c>
      <c r="J38" s="13">
        <v>100</v>
      </c>
      <c r="K38" s="8">
        <v>80</v>
      </c>
      <c r="L38" s="9"/>
      <c r="M38" s="35">
        <f t="shared" si="0"/>
        <v>4.3</v>
      </c>
      <c r="N38" s="35">
        <f t="shared" si="1"/>
        <v>8.1</v>
      </c>
      <c r="O38" s="35">
        <f t="shared" si="2"/>
        <v>8.8000000000000007</v>
      </c>
      <c r="P38" s="35">
        <f t="shared" si="3"/>
        <v>8.5</v>
      </c>
      <c r="Q38" s="36">
        <f t="shared" si="4"/>
        <v>21.6</v>
      </c>
      <c r="R38" s="12">
        <f t="shared" si="5"/>
        <v>16.8</v>
      </c>
      <c r="S38" s="13">
        <f t="shared" si="6"/>
        <v>5</v>
      </c>
      <c r="T38" s="12">
        <f t="shared" si="7"/>
        <v>8</v>
      </c>
      <c r="U38" s="37">
        <f t="shared" si="8"/>
        <v>81.099999999999994</v>
      </c>
      <c r="V38" s="20" t="str">
        <f t="shared" si="9"/>
        <v>A</v>
      </c>
    </row>
    <row r="39" spans="1:22" x14ac:dyDescent="0.25">
      <c r="A39" s="10">
        <v>32</v>
      </c>
      <c r="B39" s="32">
        <v>201310070311080</v>
      </c>
      <c r="C39" s="2" t="s">
        <v>39</v>
      </c>
      <c r="D39" s="33">
        <v>84</v>
      </c>
      <c r="E39" s="33">
        <v>81</v>
      </c>
      <c r="F39" s="33">
        <v>86</v>
      </c>
      <c r="G39" s="33">
        <v>83</v>
      </c>
      <c r="H39" s="34">
        <v>72</v>
      </c>
      <c r="I39" s="8">
        <v>84</v>
      </c>
      <c r="J39" s="13">
        <v>100</v>
      </c>
      <c r="K39" s="8">
        <v>80</v>
      </c>
      <c r="L39" s="9"/>
      <c r="M39" s="35">
        <f t="shared" si="0"/>
        <v>4.2</v>
      </c>
      <c r="N39" s="35">
        <f t="shared" si="1"/>
        <v>8.1</v>
      </c>
      <c r="O39" s="35">
        <f t="shared" si="2"/>
        <v>8.6</v>
      </c>
      <c r="P39" s="35">
        <f t="shared" si="3"/>
        <v>8.3000000000000007</v>
      </c>
      <c r="Q39" s="36">
        <f t="shared" si="4"/>
        <v>21.6</v>
      </c>
      <c r="R39" s="12">
        <f t="shared" si="5"/>
        <v>16.8</v>
      </c>
      <c r="S39" s="13">
        <f t="shared" si="6"/>
        <v>5</v>
      </c>
      <c r="T39" s="12">
        <f t="shared" si="7"/>
        <v>8</v>
      </c>
      <c r="U39" s="37">
        <f t="shared" si="8"/>
        <v>80.599999999999994</v>
      </c>
      <c r="V39" s="20" t="str">
        <f t="shared" si="9"/>
        <v>A</v>
      </c>
    </row>
    <row r="40" spans="1:22" x14ac:dyDescent="0.25">
      <c r="A40" s="10">
        <v>33</v>
      </c>
      <c r="B40" s="32">
        <v>201310070311081</v>
      </c>
      <c r="C40" s="2" t="s">
        <v>40</v>
      </c>
      <c r="D40" s="33">
        <v>87</v>
      </c>
      <c r="E40" s="33">
        <v>77</v>
      </c>
      <c r="F40" s="33">
        <v>89</v>
      </c>
      <c r="G40" s="33">
        <v>86</v>
      </c>
      <c r="H40" s="34">
        <v>61</v>
      </c>
      <c r="I40" s="8">
        <v>80</v>
      </c>
      <c r="J40" s="13">
        <v>100</v>
      </c>
      <c r="K40" s="8">
        <v>76</v>
      </c>
      <c r="L40" s="9"/>
      <c r="M40" s="35">
        <f t="shared" si="0"/>
        <v>4.3499999999999996</v>
      </c>
      <c r="N40" s="35">
        <f t="shared" si="1"/>
        <v>7.7</v>
      </c>
      <c r="O40" s="35">
        <f t="shared" si="2"/>
        <v>8.9</v>
      </c>
      <c r="P40" s="35">
        <f t="shared" si="3"/>
        <v>8.6</v>
      </c>
      <c r="Q40" s="36">
        <f t="shared" si="4"/>
        <v>18.3</v>
      </c>
      <c r="R40" s="12">
        <f t="shared" si="5"/>
        <v>16</v>
      </c>
      <c r="S40" s="13">
        <f t="shared" si="6"/>
        <v>5</v>
      </c>
      <c r="T40" s="12">
        <f t="shared" si="7"/>
        <v>7.6</v>
      </c>
      <c r="U40" s="37">
        <f t="shared" si="8"/>
        <v>76.45</v>
      </c>
      <c r="V40" s="39" t="str">
        <f t="shared" si="9"/>
        <v>B+</v>
      </c>
    </row>
    <row r="41" spans="1:22" x14ac:dyDescent="0.25">
      <c r="A41" s="10">
        <v>34</v>
      </c>
      <c r="B41" s="32">
        <v>201310070311082</v>
      </c>
      <c r="C41" s="2" t="s">
        <v>41</v>
      </c>
      <c r="D41" s="33">
        <v>83</v>
      </c>
      <c r="E41" s="33">
        <v>75</v>
      </c>
      <c r="F41" s="33">
        <v>85</v>
      </c>
      <c r="G41" s="33">
        <v>82</v>
      </c>
      <c r="H41" s="34">
        <v>57</v>
      </c>
      <c r="I41" s="8">
        <v>80</v>
      </c>
      <c r="J41" s="13">
        <v>100</v>
      </c>
      <c r="K41" s="8">
        <v>74</v>
      </c>
      <c r="L41" s="9"/>
      <c r="M41" s="35">
        <f t="shared" si="0"/>
        <v>4.1500000000000004</v>
      </c>
      <c r="N41" s="35">
        <f t="shared" si="1"/>
        <v>7.5</v>
      </c>
      <c r="O41" s="35">
        <f t="shared" si="2"/>
        <v>8.5</v>
      </c>
      <c r="P41" s="35">
        <f t="shared" si="3"/>
        <v>8.1999999999999993</v>
      </c>
      <c r="Q41" s="36">
        <f t="shared" si="4"/>
        <v>17.100000000000001</v>
      </c>
      <c r="R41" s="12">
        <f t="shared" si="5"/>
        <v>16</v>
      </c>
      <c r="S41" s="13">
        <f t="shared" si="6"/>
        <v>5</v>
      </c>
      <c r="T41" s="12">
        <f t="shared" si="7"/>
        <v>7.4</v>
      </c>
      <c r="U41" s="37">
        <f t="shared" si="8"/>
        <v>73.850000000000009</v>
      </c>
      <c r="V41" s="39" t="str">
        <f t="shared" si="9"/>
        <v>B</v>
      </c>
    </row>
    <row r="42" spans="1:22" x14ac:dyDescent="0.25">
      <c r="A42" s="10">
        <v>35</v>
      </c>
      <c r="B42" s="32">
        <v>201310070311084</v>
      </c>
      <c r="C42" s="2" t="s">
        <v>42</v>
      </c>
      <c r="D42" s="33">
        <v>80</v>
      </c>
      <c r="E42" s="33">
        <v>78</v>
      </c>
      <c r="F42" s="33">
        <v>83</v>
      </c>
      <c r="G42" s="33">
        <v>80</v>
      </c>
      <c r="H42" s="34">
        <v>67</v>
      </c>
      <c r="I42" s="8">
        <v>82</v>
      </c>
      <c r="J42" s="13">
        <v>100</v>
      </c>
      <c r="K42" s="8">
        <v>77</v>
      </c>
      <c r="L42" s="9"/>
      <c r="M42" s="35">
        <f t="shared" si="0"/>
        <v>4</v>
      </c>
      <c r="N42" s="35">
        <f t="shared" si="1"/>
        <v>7.8</v>
      </c>
      <c r="O42" s="35">
        <f t="shared" si="2"/>
        <v>8.3000000000000007</v>
      </c>
      <c r="P42" s="35">
        <f t="shared" si="3"/>
        <v>8</v>
      </c>
      <c r="Q42" s="36">
        <f t="shared" si="4"/>
        <v>20.100000000000001</v>
      </c>
      <c r="R42" s="12">
        <f t="shared" si="5"/>
        <v>16.399999999999999</v>
      </c>
      <c r="S42" s="13">
        <f t="shared" si="6"/>
        <v>5</v>
      </c>
      <c r="T42" s="12">
        <f t="shared" si="7"/>
        <v>7.7</v>
      </c>
      <c r="U42" s="37">
        <f t="shared" si="8"/>
        <v>77.3</v>
      </c>
      <c r="V42" s="39" t="str">
        <f t="shared" si="9"/>
        <v>B+</v>
      </c>
    </row>
    <row r="43" spans="1:22" x14ac:dyDescent="0.25">
      <c r="A43" s="10">
        <v>36</v>
      </c>
      <c r="B43" s="32">
        <v>201310070311085</v>
      </c>
      <c r="C43" s="2" t="s">
        <v>43</v>
      </c>
      <c r="D43" s="33">
        <v>83</v>
      </c>
      <c r="E43" s="33">
        <v>79</v>
      </c>
      <c r="F43" s="33">
        <v>85</v>
      </c>
      <c r="G43" s="33">
        <v>82</v>
      </c>
      <c r="H43" s="34">
        <v>68</v>
      </c>
      <c r="I43" s="8">
        <v>83</v>
      </c>
      <c r="J43" s="13">
        <v>100</v>
      </c>
      <c r="K43" s="8">
        <v>78</v>
      </c>
      <c r="L43" s="9"/>
      <c r="M43" s="35">
        <f t="shared" si="0"/>
        <v>4.1500000000000004</v>
      </c>
      <c r="N43" s="35">
        <f t="shared" si="1"/>
        <v>7.9</v>
      </c>
      <c r="O43" s="35">
        <f t="shared" si="2"/>
        <v>8.5</v>
      </c>
      <c r="P43" s="35">
        <f t="shared" si="3"/>
        <v>8.1999999999999993</v>
      </c>
      <c r="Q43" s="36">
        <f t="shared" si="4"/>
        <v>20.399999999999999</v>
      </c>
      <c r="R43" s="12">
        <f t="shared" si="5"/>
        <v>16.600000000000001</v>
      </c>
      <c r="S43" s="13">
        <f t="shared" si="6"/>
        <v>5</v>
      </c>
      <c r="T43" s="12">
        <f t="shared" si="7"/>
        <v>7.8</v>
      </c>
      <c r="U43" s="37">
        <f t="shared" si="8"/>
        <v>78.55</v>
      </c>
      <c r="V43" s="39" t="str">
        <f t="shared" si="9"/>
        <v>B+</v>
      </c>
    </row>
    <row r="44" spans="1:22" x14ac:dyDescent="0.25">
      <c r="A44" s="10">
        <v>37</v>
      </c>
      <c r="B44" s="32">
        <v>201310070311086</v>
      </c>
      <c r="C44" s="2" t="s">
        <v>44</v>
      </c>
      <c r="D44" s="33">
        <v>86</v>
      </c>
      <c r="E44" s="33">
        <v>77</v>
      </c>
      <c r="F44" s="33">
        <v>88</v>
      </c>
      <c r="G44" s="33">
        <v>85</v>
      </c>
      <c r="H44" s="34">
        <v>61</v>
      </c>
      <c r="I44" s="8">
        <v>80</v>
      </c>
      <c r="J44" s="13">
        <v>100</v>
      </c>
      <c r="K44" s="8">
        <v>76</v>
      </c>
      <c r="L44" s="9"/>
      <c r="M44" s="35">
        <f t="shared" si="0"/>
        <v>4.3</v>
      </c>
      <c r="N44" s="35">
        <f t="shared" si="1"/>
        <v>7.7</v>
      </c>
      <c r="O44" s="35">
        <f t="shared" si="2"/>
        <v>8.8000000000000007</v>
      </c>
      <c r="P44" s="35">
        <f t="shared" si="3"/>
        <v>8.5</v>
      </c>
      <c r="Q44" s="36">
        <f t="shared" si="4"/>
        <v>18.3</v>
      </c>
      <c r="R44" s="12">
        <f t="shared" si="5"/>
        <v>16</v>
      </c>
      <c r="S44" s="13">
        <f t="shared" si="6"/>
        <v>5</v>
      </c>
      <c r="T44" s="12">
        <f t="shared" si="7"/>
        <v>7.6</v>
      </c>
      <c r="U44" s="37">
        <f t="shared" si="8"/>
        <v>76.199999999999989</v>
      </c>
      <c r="V44" s="39" t="str">
        <f t="shared" si="9"/>
        <v>B+</v>
      </c>
    </row>
    <row r="45" spans="1:22" x14ac:dyDescent="0.25">
      <c r="A45" s="10">
        <v>38</v>
      </c>
      <c r="B45" s="32">
        <v>201310070311087</v>
      </c>
      <c r="C45" s="2" t="s">
        <v>45</v>
      </c>
      <c r="D45" s="33">
        <v>85</v>
      </c>
      <c r="E45" s="33">
        <v>79</v>
      </c>
      <c r="F45" s="33">
        <v>87</v>
      </c>
      <c r="G45" s="33">
        <v>84</v>
      </c>
      <c r="H45" s="34">
        <v>67</v>
      </c>
      <c r="I45" s="8">
        <v>82</v>
      </c>
      <c r="J45" s="13">
        <v>100</v>
      </c>
      <c r="K45" s="8">
        <v>78</v>
      </c>
      <c r="L45" s="9"/>
      <c r="M45" s="35">
        <f t="shared" si="0"/>
        <v>4.25</v>
      </c>
      <c r="N45" s="35">
        <f t="shared" si="1"/>
        <v>7.9</v>
      </c>
      <c r="O45" s="35">
        <f t="shared" si="2"/>
        <v>8.6999999999999993</v>
      </c>
      <c r="P45" s="35">
        <f t="shared" si="3"/>
        <v>8.4</v>
      </c>
      <c r="Q45" s="36">
        <f t="shared" si="4"/>
        <v>20.100000000000001</v>
      </c>
      <c r="R45" s="12">
        <f t="shared" si="5"/>
        <v>16.399999999999999</v>
      </c>
      <c r="S45" s="13">
        <f t="shared" si="6"/>
        <v>5</v>
      </c>
      <c r="T45" s="12">
        <f t="shared" si="7"/>
        <v>7.8</v>
      </c>
      <c r="U45" s="37">
        <f t="shared" si="8"/>
        <v>78.55</v>
      </c>
      <c r="V45" s="39" t="str">
        <f t="shared" si="9"/>
        <v>B+</v>
      </c>
    </row>
    <row r="46" spans="1:22" x14ac:dyDescent="0.25">
      <c r="A46" s="10">
        <v>39</v>
      </c>
      <c r="B46" s="32">
        <v>201310070311092</v>
      </c>
      <c r="C46" s="2" t="s">
        <v>46</v>
      </c>
      <c r="D46" s="33">
        <v>88</v>
      </c>
      <c r="E46" s="33">
        <v>86</v>
      </c>
      <c r="F46" s="33">
        <v>90</v>
      </c>
      <c r="G46" s="33">
        <v>87</v>
      </c>
      <c r="H46" s="34">
        <v>70</v>
      </c>
      <c r="I46" s="8">
        <v>82</v>
      </c>
      <c r="J46" s="13">
        <v>100</v>
      </c>
      <c r="K46" s="8">
        <v>85</v>
      </c>
      <c r="L46" s="9"/>
      <c r="M46" s="35">
        <f t="shared" si="0"/>
        <v>4.4000000000000004</v>
      </c>
      <c r="N46" s="35">
        <f t="shared" si="1"/>
        <v>8.6</v>
      </c>
      <c r="O46" s="35">
        <f t="shared" si="2"/>
        <v>9</v>
      </c>
      <c r="P46" s="35">
        <f t="shared" si="3"/>
        <v>8.6999999999999993</v>
      </c>
      <c r="Q46" s="36">
        <f t="shared" si="4"/>
        <v>21</v>
      </c>
      <c r="R46" s="12">
        <f t="shared" si="5"/>
        <v>16.399999999999999</v>
      </c>
      <c r="S46" s="13">
        <f t="shared" si="6"/>
        <v>5</v>
      </c>
      <c r="T46" s="12">
        <f t="shared" si="7"/>
        <v>8.5</v>
      </c>
      <c r="U46" s="37">
        <f t="shared" si="8"/>
        <v>81.599999999999994</v>
      </c>
      <c r="V46" s="20" t="str">
        <f t="shared" si="9"/>
        <v>A</v>
      </c>
    </row>
    <row r="47" spans="1:22" x14ac:dyDescent="0.25">
      <c r="A47" s="10">
        <v>40</v>
      </c>
      <c r="B47" s="32">
        <v>201310070311095</v>
      </c>
      <c r="C47" s="2" t="s">
        <v>47</v>
      </c>
      <c r="D47" s="33">
        <v>85</v>
      </c>
      <c r="E47" s="33">
        <v>85</v>
      </c>
      <c r="F47" s="33">
        <v>87</v>
      </c>
      <c r="G47" s="33">
        <v>84</v>
      </c>
      <c r="H47" s="34">
        <v>72</v>
      </c>
      <c r="I47" s="8">
        <v>84</v>
      </c>
      <c r="J47" s="13">
        <v>100</v>
      </c>
      <c r="K47" s="8">
        <v>84</v>
      </c>
      <c r="L47" s="9"/>
      <c r="M47" s="35">
        <f t="shared" si="0"/>
        <v>4.25</v>
      </c>
      <c r="N47" s="35">
        <f t="shared" si="1"/>
        <v>8.5</v>
      </c>
      <c r="O47" s="35">
        <f t="shared" si="2"/>
        <v>8.6999999999999993</v>
      </c>
      <c r="P47" s="35">
        <f t="shared" si="3"/>
        <v>8.4</v>
      </c>
      <c r="Q47" s="36">
        <f t="shared" si="4"/>
        <v>21.6</v>
      </c>
      <c r="R47" s="12">
        <f t="shared" si="5"/>
        <v>16.8</v>
      </c>
      <c r="S47" s="13">
        <f t="shared" si="6"/>
        <v>5</v>
      </c>
      <c r="T47" s="12">
        <f t="shared" si="7"/>
        <v>8.4</v>
      </c>
      <c r="U47" s="37">
        <f t="shared" si="8"/>
        <v>81.650000000000006</v>
      </c>
      <c r="V47" s="20" t="str">
        <f t="shared" si="9"/>
        <v>A</v>
      </c>
    </row>
    <row r="48" spans="1:22" x14ac:dyDescent="0.25">
      <c r="A48" s="10">
        <v>41</v>
      </c>
      <c r="B48" s="32">
        <v>201310070311121</v>
      </c>
      <c r="C48" s="2" t="s">
        <v>48</v>
      </c>
      <c r="D48" s="33">
        <v>87</v>
      </c>
      <c r="E48" s="33">
        <v>81</v>
      </c>
      <c r="F48" s="33">
        <v>89</v>
      </c>
      <c r="G48" s="33">
        <v>86</v>
      </c>
      <c r="H48" s="34">
        <v>70</v>
      </c>
      <c r="I48" s="8">
        <v>82</v>
      </c>
      <c r="J48" s="13">
        <v>100</v>
      </c>
      <c r="K48" s="8">
        <v>80</v>
      </c>
      <c r="L48" s="9"/>
      <c r="M48" s="35">
        <f t="shared" si="0"/>
        <v>4.3499999999999996</v>
      </c>
      <c r="N48" s="35">
        <f t="shared" si="1"/>
        <v>8.1</v>
      </c>
      <c r="O48" s="35">
        <f t="shared" si="2"/>
        <v>8.9</v>
      </c>
      <c r="P48" s="35">
        <f t="shared" si="3"/>
        <v>8.6</v>
      </c>
      <c r="Q48" s="36">
        <f t="shared" si="4"/>
        <v>21</v>
      </c>
      <c r="R48" s="12">
        <f t="shared" si="5"/>
        <v>16.399999999999999</v>
      </c>
      <c r="S48" s="13">
        <f t="shared" si="6"/>
        <v>5</v>
      </c>
      <c r="T48" s="12">
        <f t="shared" si="7"/>
        <v>8</v>
      </c>
      <c r="U48" s="37">
        <f t="shared" si="8"/>
        <v>80.349999999999994</v>
      </c>
      <c r="V48" s="20" t="str">
        <f t="shared" si="9"/>
        <v>A</v>
      </c>
    </row>
    <row r="49" spans="1:22" x14ac:dyDescent="0.25">
      <c r="A49" s="10">
        <v>42</v>
      </c>
      <c r="B49" s="32">
        <v>201310070311139</v>
      </c>
      <c r="C49" s="2" t="s">
        <v>51</v>
      </c>
      <c r="D49" s="33">
        <v>88</v>
      </c>
      <c r="E49" s="33">
        <v>85</v>
      </c>
      <c r="F49" s="33">
        <v>90</v>
      </c>
      <c r="G49" s="33">
        <v>87</v>
      </c>
      <c r="H49" s="34">
        <v>75</v>
      </c>
      <c r="I49" s="8">
        <v>87</v>
      </c>
      <c r="J49" s="13">
        <v>100</v>
      </c>
      <c r="K49" s="8">
        <v>84</v>
      </c>
      <c r="L49" s="9"/>
      <c r="M49" s="35">
        <f t="shared" si="0"/>
        <v>4.4000000000000004</v>
      </c>
      <c r="N49" s="35">
        <f t="shared" si="1"/>
        <v>8.5</v>
      </c>
      <c r="O49" s="35">
        <f t="shared" si="2"/>
        <v>9</v>
      </c>
      <c r="P49" s="35">
        <f t="shared" si="3"/>
        <v>8.6999999999999993</v>
      </c>
      <c r="Q49" s="36">
        <f t="shared" si="4"/>
        <v>22.5</v>
      </c>
      <c r="R49" s="12">
        <f t="shared" si="5"/>
        <v>17.399999999999999</v>
      </c>
      <c r="S49" s="13">
        <f t="shared" si="6"/>
        <v>5</v>
      </c>
      <c r="T49" s="12">
        <f t="shared" si="7"/>
        <v>8.4</v>
      </c>
      <c r="U49" s="37">
        <f t="shared" si="8"/>
        <v>83.9</v>
      </c>
      <c r="V49" s="20" t="str">
        <f t="shared" si="9"/>
        <v>A</v>
      </c>
    </row>
    <row r="50" spans="1:22" x14ac:dyDescent="0.25">
      <c r="A50" s="10">
        <v>43</v>
      </c>
      <c r="B50" s="32">
        <v>201310070311141</v>
      </c>
      <c r="C50" s="2" t="s">
        <v>53</v>
      </c>
      <c r="D50" s="33">
        <v>88</v>
      </c>
      <c r="E50" s="33">
        <v>84</v>
      </c>
      <c r="F50" s="33">
        <v>90</v>
      </c>
      <c r="G50" s="33">
        <v>87</v>
      </c>
      <c r="H50" s="34">
        <v>72</v>
      </c>
      <c r="I50" s="8">
        <v>84</v>
      </c>
      <c r="J50" s="13">
        <v>100</v>
      </c>
      <c r="K50" s="8">
        <v>83</v>
      </c>
      <c r="L50" s="9"/>
      <c r="M50" s="35">
        <f t="shared" si="0"/>
        <v>4.4000000000000004</v>
      </c>
      <c r="N50" s="35">
        <f t="shared" si="1"/>
        <v>8.4</v>
      </c>
      <c r="O50" s="35">
        <f t="shared" si="2"/>
        <v>9</v>
      </c>
      <c r="P50" s="35">
        <f t="shared" si="3"/>
        <v>8.6999999999999993</v>
      </c>
      <c r="Q50" s="36">
        <f t="shared" si="4"/>
        <v>21.6</v>
      </c>
      <c r="R50" s="12">
        <f t="shared" si="5"/>
        <v>16.8</v>
      </c>
      <c r="S50" s="13">
        <f t="shared" si="6"/>
        <v>5</v>
      </c>
      <c r="T50" s="12">
        <f t="shared" si="7"/>
        <v>8.3000000000000007</v>
      </c>
      <c r="U50" s="37">
        <f t="shared" si="8"/>
        <v>82.2</v>
      </c>
      <c r="V50" s="20" t="str">
        <f t="shared" si="9"/>
        <v>A</v>
      </c>
    </row>
    <row r="51" spans="1:22" x14ac:dyDescent="0.25">
      <c r="A51" s="10">
        <v>44</v>
      </c>
      <c r="B51" s="32">
        <v>201310070311146</v>
      </c>
      <c r="C51" s="2" t="s">
        <v>56</v>
      </c>
      <c r="D51" s="33">
        <v>86</v>
      </c>
      <c r="E51" s="33">
        <v>83</v>
      </c>
      <c r="F51" s="33">
        <v>88</v>
      </c>
      <c r="G51" s="33">
        <v>85</v>
      </c>
      <c r="H51" s="34">
        <v>70</v>
      </c>
      <c r="I51" s="8">
        <v>82</v>
      </c>
      <c r="J51" s="13">
        <v>100</v>
      </c>
      <c r="K51" s="8">
        <v>82</v>
      </c>
      <c r="L51" s="9"/>
      <c r="M51" s="35">
        <f t="shared" si="0"/>
        <v>4.3</v>
      </c>
      <c r="N51" s="35">
        <f t="shared" si="1"/>
        <v>8.3000000000000007</v>
      </c>
      <c r="O51" s="35">
        <f t="shared" si="2"/>
        <v>8.8000000000000007</v>
      </c>
      <c r="P51" s="35">
        <f t="shared" si="3"/>
        <v>8.5</v>
      </c>
      <c r="Q51" s="36">
        <f t="shared" si="4"/>
        <v>21</v>
      </c>
      <c r="R51" s="12">
        <f t="shared" si="5"/>
        <v>16.399999999999999</v>
      </c>
      <c r="S51" s="13">
        <f t="shared" si="6"/>
        <v>5</v>
      </c>
      <c r="T51" s="12">
        <f t="shared" si="7"/>
        <v>8.1999999999999993</v>
      </c>
      <c r="U51" s="37">
        <f t="shared" si="8"/>
        <v>80.500000000000014</v>
      </c>
      <c r="V51" s="20" t="str">
        <f t="shared" si="9"/>
        <v>A</v>
      </c>
    </row>
    <row r="52" spans="1:22" x14ac:dyDescent="0.25">
      <c r="A52" s="10">
        <v>45</v>
      </c>
      <c r="B52" s="32">
        <v>201410070311061</v>
      </c>
      <c r="C52" s="2" t="s">
        <v>60</v>
      </c>
      <c r="D52" s="33">
        <v>86</v>
      </c>
      <c r="E52" s="33">
        <v>82</v>
      </c>
      <c r="F52" s="33">
        <v>88</v>
      </c>
      <c r="G52" s="33">
        <v>85</v>
      </c>
      <c r="H52" s="34">
        <v>73</v>
      </c>
      <c r="I52" s="8">
        <v>85</v>
      </c>
      <c r="J52" s="13">
        <v>100</v>
      </c>
      <c r="K52" s="8">
        <v>80</v>
      </c>
      <c r="L52" s="9"/>
      <c r="M52" s="35">
        <f t="shared" si="0"/>
        <v>4.3</v>
      </c>
      <c r="N52" s="35">
        <f t="shared" si="1"/>
        <v>8.1999999999999993</v>
      </c>
      <c r="O52" s="35">
        <f t="shared" si="2"/>
        <v>8.8000000000000007</v>
      </c>
      <c r="P52" s="35">
        <f t="shared" si="3"/>
        <v>8.5</v>
      </c>
      <c r="Q52" s="36">
        <f t="shared" si="4"/>
        <v>21.9</v>
      </c>
      <c r="R52" s="12">
        <f t="shared" si="5"/>
        <v>17</v>
      </c>
      <c r="S52" s="13">
        <f t="shared" si="6"/>
        <v>5</v>
      </c>
      <c r="T52" s="12">
        <f t="shared" si="7"/>
        <v>8</v>
      </c>
      <c r="U52" s="37">
        <f t="shared" si="8"/>
        <v>81.7</v>
      </c>
      <c r="V52" s="20" t="str">
        <f t="shared" si="9"/>
        <v>A</v>
      </c>
    </row>
    <row r="54" spans="1:22" x14ac:dyDescent="0.25">
      <c r="A54" s="1"/>
    </row>
    <row r="55" spans="1:22" x14ac:dyDescent="0.25">
      <c r="A55" s="1"/>
    </row>
    <row r="56" spans="1:22" x14ac:dyDescent="0.25">
      <c r="A56" s="1"/>
    </row>
    <row r="57" spans="1:22" x14ac:dyDescent="0.25">
      <c r="A57" s="1"/>
    </row>
    <row r="58" spans="1:22" x14ac:dyDescent="0.25">
      <c r="A58" s="1"/>
    </row>
    <row r="59" spans="1:22" x14ac:dyDescent="0.25">
      <c r="A59" s="1"/>
    </row>
    <row r="60" spans="1:22" x14ac:dyDescent="0.25">
      <c r="A60" s="1"/>
    </row>
    <row r="61" spans="1:22" x14ac:dyDescent="0.25">
      <c r="A61" s="1"/>
    </row>
  </sheetData>
  <sheetProtection password="C718" sheet="1" objects="1" scenarios="1"/>
  <mergeCells count="15">
    <mergeCell ref="M7:P7"/>
    <mergeCell ref="M5:V5"/>
    <mergeCell ref="M6:V6"/>
    <mergeCell ref="A1:K1"/>
    <mergeCell ref="A2:K2"/>
    <mergeCell ref="A4:K4"/>
    <mergeCell ref="A3:K3"/>
    <mergeCell ref="B5:B7"/>
    <mergeCell ref="A5:A7"/>
    <mergeCell ref="C5:C7"/>
    <mergeCell ref="K5:K6"/>
    <mergeCell ref="J5:J6"/>
    <mergeCell ref="I5:I6"/>
    <mergeCell ref="H5:H6"/>
    <mergeCell ref="D5:G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="82" zoomScaleNormal="82" workbookViewId="0">
      <selection activeCell="O3" sqref="O3"/>
    </sheetView>
  </sheetViews>
  <sheetFormatPr defaultRowHeight="15" x14ac:dyDescent="0.25"/>
  <cols>
    <col min="1" max="1" width="5" customWidth="1"/>
    <col min="2" max="2" width="17.5703125" customWidth="1"/>
    <col min="3" max="3" width="35" customWidth="1"/>
    <col min="4" max="6" width="5.28515625" customWidth="1"/>
    <col min="7" max="7" width="5.42578125" customWidth="1"/>
    <col min="8" max="8" width="5.7109375" customWidth="1"/>
    <col min="9" max="9" width="6" customWidth="1"/>
    <col min="10" max="10" width="9.7109375" customWidth="1"/>
    <col min="11" max="11" width="6.7109375" customWidth="1"/>
    <col min="13" max="13" width="6.28515625" customWidth="1"/>
    <col min="14" max="14" width="7.85546875" customWidth="1"/>
    <col min="15" max="15" width="8.28515625" customWidth="1"/>
    <col min="16" max="17" width="8.42578125" customWidth="1"/>
    <col min="18" max="18" width="8.28515625" customWidth="1"/>
    <col min="19" max="19" width="12.140625" customWidth="1"/>
    <col min="20" max="20" width="9.5703125" customWidth="1"/>
    <col min="21" max="21" width="9.85546875" customWidth="1"/>
    <col min="22" max="22" width="13" customWidth="1"/>
  </cols>
  <sheetData>
    <row r="1" spans="1:22" x14ac:dyDescent="0.25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44" t="s">
        <v>100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44" t="s">
        <v>101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46" t="s">
        <v>0</v>
      </c>
      <c r="B5" s="46" t="s">
        <v>1</v>
      </c>
      <c r="C5" s="46" t="s">
        <v>2</v>
      </c>
      <c r="D5" s="47" t="s">
        <v>3</v>
      </c>
      <c r="E5" s="48"/>
      <c r="F5" s="48"/>
      <c r="G5" s="49"/>
      <c r="H5" s="46" t="s">
        <v>5</v>
      </c>
      <c r="I5" s="46" t="s">
        <v>4</v>
      </c>
      <c r="J5" s="46" t="s">
        <v>6</v>
      </c>
      <c r="K5" s="46" t="s">
        <v>7</v>
      </c>
      <c r="L5" s="9"/>
      <c r="M5" s="41" t="s">
        <v>110</v>
      </c>
      <c r="N5" s="41"/>
      <c r="O5" s="41"/>
      <c r="P5" s="41"/>
      <c r="Q5" s="41"/>
      <c r="R5" s="41"/>
      <c r="S5" s="41"/>
      <c r="T5" s="41"/>
      <c r="U5" s="41"/>
      <c r="V5" s="41"/>
    </row>
    <row r="6" spans="1:22" x14ac:dyDescent="0.25">
      <c r="A6" s="46"/>
      <c r="B6" s="46"/>
      <c r="C6" s="46"/>
      <c r="D6" s="8">
        <v>1</v>
      </c>
      <c r="E6" s="8">
        <v>2</v>
      </c>
      <c r="F6" s="8">
        <v>3</v>
      </c>
      <c r="G6" s="8">
        <v>4</v>
      </c>
      <c r="H6" s="46"/>
      <c r="I6" s="46"/>
      <c r="J6" s="46"/>
      <c r="K6" s="46"/>
      <c r="L6" s="9"/>
      <c r="M6" s="42" t="s">
        <v>111</v>
      </c>
      <c r="N6" s="42"/>
      <c r="O6" s="42"/>
      <c r="P6" s="42"/>
      <c r="Q6" s="42"/>
      <c r="R6" s="42"/>
      <c r="S6" s="42"/>
      <c r="T6" s="42"/>
      <c r="U6" s="42"/>
      <c r="V6" s="42"/>
    </row>
    <row r="7" spans="1:22" x14ac:dyDescent="0.25">
      <c r="A7" s="46"/>
      <c r="B7" s="46"/>
      <c r="C7" s="46"/>
      <c r="D7" s="11">
        <v>0.05</v>
      </c>
      <c r="E7" s="11">
        <v>0.1</v>
      </c>
      <c r="F7" s="11">
        <v>0.1</v>
      </c>
      <c r="G7" s="11">
        <v>0.1</v>
      </c>
      <c r="H7" s="11">
        <v>0.3</v>
      </c>
      <c r="I7" s="11">
        <v>0.2</v>
      </c>
      <c r="J7" s="16">
        <v>0.05</v>
      </c>
      <c r="K7" s="11">
        <v>0.1</v>
      </c>
      <c r="L7" s="9"/>
      <c r="M7" s="40" t="s">
        <v>103</v>
      </c>
      <c r="N7" s="40"/>
      <c r="O7" s="40"/>
      <c r="P7" s="40"/>
      <c r="Q7" s="14" t="s">
        <v>104</v>
      </c>
      <c r="R7" s="14" t="s">
        <v>105</v>
      </c>
      <c r="S7" s="14" t="s">
        <v>107</v>
      </c>
      <c r="T7" s="14" t="s">
        <v>106</v>
      </c>
      <c r="U7" s="14" t="s">
        <v>109</v>
      </c>
      <c r="V7" s="15" t="s">
        <v>108</v>
      </c>
    </row>
    <row r="8" spans="1:22" x14ac:dyDescent="0.25">
      <c r="A8" s="17">
        <v>1</v>
      </c>
      <c r="B8" s="18">
        <v>201210070311089</v>
      </c>
      <c r="C8" s="19" t="s">
        <v>61</v>
      </c>
      <c r="D8" s="20">
        <v>81</v>
      </c>
      <c r="E8" s="20">
        <v>83</v>
      </c>
      <c r="F8" s="20">
        <v>81</v>
      </c>
      <c r="G8" s="21">
        <v>74</v>
      </c>
      <c r="H8" s="8">
        <v>46</v>
      </c>
      <c r="I8" s="22">
        <v>80</v>
      </c>
      <c r="J8" s="13">
        <v>100</v>
      </c>
      <c r="K8" s="8">
        <v>80</v>
      </c>
      <c r="L8" s="9"/>
      <c r="M8" s="23">
        <f>(D8*5)/100</f>
        <v>4.05</v>
      </c>
      <c r="N8" s="23">
        <f>(E8*10)/100</f>
        <v>8.3000000000000007</v>
      </c>
      <c r="O8" s="23">
        <f>(F8*10)/100</f>
        <v>8.1</v>
      </c>
      <c r="P8" s="23">
        <f>(G8*10)/100</f>
        <v>7.4</v>
      </c>
      <c r="Q8" s="12">
        <f>(H8*30)/100</f>
        <v>13.8</v>
      </c>
      <c r="R8" s="12">
        <f>(I8*20)/100</f>
        <v>16</v>
      </c>
      <c r="S8" s="13">
        <f>(J8*5)/100</f>
        <v>5</v>
      </c>
      <c r="T8" s="12">
        <f>(K8*10)/100</f>
        <v>8</v>
      </c>
      <c r="U8" s="24">
        <f>SUM(M8:T8)</f>
        <v>70.650000000000006</v>
      </c>
      <c r="V8" s="8" t="str">
        <f>IF(U8&gt;80,"A",IF(U8&gt;=75,"B+",IF(U8&gt;=70,"B",IF(U8&gt;=60,"C+",IF(U8&gt;=55,"C",IF(U8&gt;=40,"D",IF(U8&lt;40,"E")))))))</f>
        <v>B</v>
      </c>
    </row>
    <row r="9" spans="1:22" x14ac:dyDescent="0.25">
      <c r="A9" s="17">
        <v>2</v>
      </c>
      <c r="B9" s="18">
        <v>201310070311056</v>
      </c>
      <c r="C9" s="19" t="s">
        <v>62</v>
      </c>
      <c r="D9" s="20">
        <v>82</v>
      </c>
      <c r="E9" s="20">
        <v>82</v>
      </c>
      <c r="F9" s="20">
        <v>81</v>
      </c>
      <c r="G9" s="21">
        <v>80</v>
      </c>
      <c r="H9" s="8">
        <v>60</v>
      </c>
      <c r="I9" s="22">
        <v>81</v>
      </c>
      <c r="J9" s="13">
        <v>100</v>
      </c>
      <c r="K9" s="8">
        <v>80</v>
      </c>
      <c r="L9" s="9"/>
      <c r="M9" s="23">
        <f t="shared" ref="M9:M52" si="0">(D9*5)/100</f>
        <v>4.0999999999999996</v>
      </c>
      <c r="N9" s="23">
        <f t="shared" ref="N9:N52" si="1">(E9*10)/100</f>
        <v>8.1999999999999993</v>
      </c>
      <c r="O9" s="23">
        <f t="shared" ref="O9:O52" si="2">(F9*10)/100</f>
        <v>8.1</v>
      </c>
      <c r="P9" s="23">
        <f t="shared" ref="P9:P52" si="3">(G9*10)/100</f>
        <v>8</v>
      </c>
      <c r="Q9" s="12">
        <f t="shared" ref="Q9:Q52" si="4">(H9*30)/100</f>
        <v>18</v>
      </c>
      <c r="R9" s="12">
        <f t="shared" ref="R9:R52" si="5">(I9*20)/100</f>
        <v>16.2</v>
      </c>
      <c r="S9" s="13">
        <f t="shared" ref="S9:S52" si="6">(J9*5)/100</f>
        <v>5</v>
      </c>
      <c r="T9" s="12">
        <f t="shared" ref="T9:T52" si="7">(K9*10)/100</f>
        <v>8</v>
      </c>
      <c r="U9" s="24">
        <f t="shared" ref="U9:U52" si="8">SUM(M9:T9)</f>
        <v>75.599999999999994</v>
      </c>
      <c r="V9" s="8" t="str">
        <f t="shared" ref="V9:V52" si="9">IF(U9&gt;80,"A",IF(U9&gt;=75,"B+",IF(U9&gt;=70,"B",IF(U9&gt;=60,"C+",IF(U9&gt;=55,"C",IF(U9&gt;=40,"D",IF(U9&lt;40,"E")))))))</f>
        <v>B+</v>
      </c>
    </row>
    <row r="10" spans="1:22" x14ac:dyDescent="0.25">
      <c r="A10" s="17">
        <v>3</v>
      </c>
      <c r="B10" s="18">
        <v>201310070311076</v>
      </c>
      <c r="C10" s="19" t="s">
        <v>63</v>
      </c>
      <c r="D10" s="20">
        <v>80</v>
      </c>
      <c r="E10" s="20">
        <v>80</v>
      </c>
      <c r="F10" s="20">
        <v>85</v>
      </c>
      <c r="G10" s="21">
        <v>80</v>
      </c>
      <c r="H10" s="8">
        <v>45</v>
      </c>
      <c r="I10" s="22">
        <v>79</v>
      </c>
      <c r="J10" s="13">
        <v>100</v>
      </c>
      <c r="K10" s="8">
        <v>80</v>
      </c>
      <c r="L10" s="9"/>
      <c r="M10" s="23">
        <f t="shared" si="0"/>
        <v>4</v>
      </c>
      <c r="N10" s="23">
        <f t="shared" si="1"/>
        <v>8</v>
      </c>
      <c r="O10" s="23">
        <f t="shared" si="2"/>
        <v>8.5</v>
      </c>
      <c r="P10" s="23">
        <f t="shared" si="3"/>
        <v>8</v>
      </c>
      <c r="Q10" s="12">
        <f t="shared" si="4"/>
        <v>13.5</v>
      </c>
      <c r="R10" s="12">
        <f t="shared" si="5"/>
        <v>15.8</v>
      </c>
      <c r="S10" s="13">
        <f t="shared" si="6"/>
        <v>5</v>
      </c>
      <c r="T10" s="12">
        <f t="shared" si="7"/>
        <v>8</v>
      </c>
      <c r="U10" s="24">
        <f t="shared" si="8"/>
        <v>70.8</v>
      </c>
      <c r="V10" s="8" t="str">
        <f t="shared" si="9"/>
        <v>B</v>
      </c>
    </row>
    <row r="11" spans="1:22" x14ac:dyDescent="0.25">
      <c r="A11" s="17">
        <v>4</v>
      </c>
      <c r="B11" s="18">
        <v>201310070311088</v>
      </c>
      <c r="C11" s="19" t="s">
        <v>64</v>
      </c>
      <c r="D11" s="20">
        <v>81</v>
      </c>
      <c r="E11" s="20">
        <v>80</v>
      </c>
      <c r="F11" s="20">
        <v>82</v>
      </c>
      <c r="G11" s="21">
        <v>70</v>
      </c>
      <c r="H11" s="8">
        <v>59</v>
      </c>
      <c r="I11" s="22">
        <v>80</v>
      </c>
      <c r="J11" s="13">
        <v>100</v>
      </c>
      <c r="K11" s="8">
        <v>80</v>
      </c>
      <c r="L11" s="9"/>
      <c r="M11" s="23">
        <f t="shared" si="0"/>
        <v>4.05</v>
      </c>
      <c r="N11" s="23">
        <f t="shared" si="1"/>
        <v>8</v>
      </c>
      <c r="O11" s="23">
        <f t="shared" si="2"/>
        <v>8.1999999999999993</v>
      </c>
      <c r="P11" s="23">
        <f t="shared" si="3"/>
        <v>7</v>
      </c>
      <c r="Q11" s="12">
        <f t="shared" si="4"/>
        <v>17.7</v>
      </c>
      <c r="R11" s="12">
        <f t="shared" si="5"/>
        <v>16</v>
      </c>
      <c r="S11" s="13">
        <f t="shared" si="6"/>
        <v>5</v>
      </c>
      <c r="T11" s="12">
        <f t="shared" si="7"/>
        <v>8</v>
      </c>
      <c r="U11" s="24">
        <f t="shared" si="8"/>
        <v>73.95</v>
      </c>
      <c r="V11" s="8" t="str">
        <f t="shared" si="9"/>
        <v>B</v>
      </c>
    </row>
    <row r="12" spans="1:22" x14ac:dyDescent="0.25">
      <c r="A12" s="17">
        <v>5</v>
      </c>
      <c r="B12" s="18">
        <v>201310070311089</v>
      </c>
      <c r="C12" s="19" t="s">
        <v>65</v>
      </c>
      <c r="D12" s="20">
        <v>84</v>
      </c>
      <c r="E12" s="20">
        <v>83</v>
      </c>
      <c r="F12" s="20">
        <v>84</v>
      </c>
      <c r="G12" s="21">
        <v>82</v>
      </c>
      <c r="H12" s="8">
        <v>64</v>
      </c>
      <c r="I12" s="22">
        <v>83</v>
      </c>
      <c r="J12" s="13">
        <v>100</v>
      </c>
      <c r="K12" s="8">
        <v>82</v>
      </c>
      <c r="L12" s="9"/>
      <c r="M12" s="23">
        <f t="shared" si="0"/>
        <v>4.2</v>
      </c>
      <c r="N12" s="23">
        <f t="shared" si="1"/>
        <v>8.3000000000000007</v>
      </c>
      <c r="O12" s="23">
        <f t="shared" si="2"/>
        <v>8.4</v>
      </c>
      <c r="P12" s="23">
        <f t="shared" si="3"/>
        <v>8.1999999999999993</v>
      </c>
      <c r="Q12" s="12">
        <f t="shared" si="4"/>
        <v>19.2</v>
      </c>
      <c r="R12" s="12">
        <f t="shared" si="5"/>
        <v>16.600000000000001</v>
      </c>
      <c r="S12" s="13">
        <f t="shared" si="6"/>
        <v>5</v>
      </c>
      <c r="T12" s="12">
        <f t="shared" si="7"/>
        <v>8.1999999999999993</v>
      </c>
      <c r="U12" s="24">
        <f t="shared" si="8"/>
        <v>78.100000000000009</v>
      </c>
      <c r="V12" s="8" t="str">
        <f t="shared" si="9"/>
        <v>B+</v>
      </c>
    </row>
    <row r="13" spans="1:22" x14ac:dyDescent="0.25">
      <c r="A13" s="17">
        <v>6</v>
      </c>
      <c r="B13" s="18">
        <v>201310070311091</v>
      </c>
      <c r="C13" s="19" t="s">
        <v>66</v>
      </c>
      <c r="D13" s="20">
        <v>80</v>
      </c>
      <c r="E13" s="20">
        <v>80</v>
      </c>
      <c r="F13" s="20">
        <v>81</v>
      </c>
      <c r="G13" s="21">
        <v>82</v>
      </c>
      <c r="H13" s="8">
        <v>48</v>
      </c>
      <c r="I13" s="22">
        <v>79</v>
      </c>
      <c r="J13" s="13">
        <v>100</v>
      </c>
      <c r="K13" s="8">
        <v>80</v>
      </c>
      <c r="L13" s="9"/>
      <c r="M13" s="23">
        <f t="shared" si="0"/>
        <v>4</v>
      </c>
      <c r="N13" s="23">
        <f t="shared" si="1"/>
        <v>8</v>
      </c>
      <c r="O13" s="23">
        <f t="shared" si="2"/>
        <v>8.1</v>
      </c>
      <c r="P13" s="23">
        <f t="shared" si="3"/>
        <v>8.1999999999999993</v>
      </c>
      <c r="Q13" s="12">
        <f t="shared" si="4"/>
        <v>14.4</v>
      </c>
      <c r="R13" s="12">
        <f t="shared" si="5"/>
        <v>15.8</v>
      </c>
      <c r="S13" s="13">
        <f t="shared" si="6"/>
        <v>5</v>
      </c>
      <c r="T13" s="12">
        <f t="shared" si="7"/>
        <v>8</v>
      </c>
      <c r="U13" s="24">
        <f t="shared" si="8"/>
        <v>71.5</v>
      </c>
      <c r="V13" s="8" t="str">
        <f t="shared" si="9"/>
        <v>B</v>
      </c>
    </row>
    <row r="14" spans="1:22" x14ac:dyDescent="0.25">
      <c r="A14" s="17">
        <v>7</v>
      </c>
      <c r="B14" s="18">
        <v>201310070311094</v>
      </c>
      <c r="C14" s="19" t="s">
        <v>67</v>
      </c>
      <c r="D14" s="20">
        <v>80</v>
      </c>
      <c r="E14" s="20">
        <v>81</v>
      </c>
      <c r="F14" s="20">
        <v>83</v>
      </c>
      <c r="G14" s="21">
        <v>78</v>
      </c>
      <c r="H14" s="8">
        <v>52</v>
      </c>
      <c r="I14" s="22">
        <v>79</v>
      </c>
      <c r="J14" s="13">
        <v>100</v>
      </c>
      <c r="K14" s="8">
        <v>80</v>
      </c>
      <c r="L14" s="9"/>
      <c r="M14" s="23">
        <f t="shared" si="0"/>
        <v>4</v>
      </c>
      <c r="N14" s="23">
        <f t="shared" si="1"/>
        <v>8.1</v>
      </c>
      <c r="O14" s="23">
        <f t="shared" si="2"/>
        <v>8.3000000000000007</v>
      </c>
      <c r="P14" s="23">
        <f t="shared" si="3"/>
        <v>7.8</v>
      </c>
      <c r="Q14" s="12">
        <f t="shared" si="4"/>
        <v>15.6</v>
      </c>
      <c r="R14" s="12">
        <f t="shared" si="5"/>
        <v>15.8</v>
      </c>
      <c r="S14" s="13">
        <f t="shared" si="6"/>
        <v>5</v>
      </c>
      <c r="T14" s="12">
        <f t="shared" si="7"/>
        <v>8</v>
      </c>
      <c r="U14" s="24">
        <f t="shared" si="8"/>
        <v>72.599999999999994</v>
      </c>
      <c r="V14" s="8" t="str">
        <f t="shared" si="9"/>
        <v>B</v>
      </c>
    </row>
    <row r="15" spans="1:22" x14ac:dyDescent="0.25">
      <c r="A15" s="17">
        <v>8</v>
      </c>
      <c r="B15" s="18">
        <v>201310070311096</v>
      </c>
      <c r="C15" s="19" t="s">
        <v>68</v>
      </c>
      <c r="D15" s="20">
        <v>85</v>
      </c>
      <c r="E15" s="20">
        <v>87</v>
      </c>
      <c r="F15" s="20">
        <v>85</v>
      </c>
      <c r="G15" s="21">
        <v>80</v>
      </c>
      <c r="H15" s="8">
        <v>70</v>
      </c>
      <c r="I15" s="22">
        <v>85</v>
      </c>
      <c r="J15" s="13">
        <v>100</v>
      </c>
      <c r="K15" s="8">
        <v>85</v>
      </c>
      <c r="L15" s="9"/>
      <c r="M15" s="23">
        <f t="shared" si="0"/>
        <v>4.25</v>
      </c>
      <c r="N15" s="23">
        <f t="shared" si="1"/>
        <v>8.6999999999999993</v>
      </c>
      <c r="O15" s="23">
        <f t="shared" si="2"/>
        <v>8.5</v>
      </c>
      <c r="P15" s="23">
        <f t="shared" si="3"/>
        <v>8</v>
      </c>
      <c r="Q15" s="12">
        <f t="shared" si="4"/>
        <v>21</v>
      </c>
      <c r="R15" s="12">
        <f t="shared" si="5"/>
        <v>17</v>
      </c>
      <c r="S15" s="13">
        <f t="shared" si="6"/>
        <v>5</v>
      </c>
      <c r="T15" s="12">
        <f t="shared" si="7"/>
        <v>8.5</v>
      </c>
      <c r="U15" s="24">
        <f t="shared" si="8"/>
        <v>80.95</v>
      </c>
      <c r="V15" s="8" t="str">
        <f t="shared" si="9"/>
        <v>A</v>
      </c>
    </row>
    <row r="16" spans="1:22" x14ac:dyDescent="0.25">
      <c r="A16" s="17">
        <v>9</v>
      </c>
      <c r="B16" s="18">
        <v>201310070311097</v>
      </c>
      <c r="C16" s="19" t="s">
        <v>69</v>
      </c>
      <c r="D16" s="20">
        <v>82</v>
      </c>
      <c r="E16" s="20">
        <v>82</v>
      </c>
      <c r="F16" s="20">
        <v>84</v>
      </c>
      <c r="G16" s="21">
        <v>82</v>
      </c>
      <c r="H16" s="8">
        <v>62</v>
      </c>
      <c r="I16" s="22">
        <v>81</v>
      </c>
      <c r="J16" s="13">
        <v>100</v>
      </c>
      <c r="K16" s="8">
        <v>82</v>
      </c>
      <c r="L16" s="9"/>
      <c r="M16" s="23">
        <f t="shared" si="0"/>
        <v>4.0999999999999996</v>
      </c>
      <c r="N16" s="23">
        <f t="shared" si="1"/>
        <v>8.1999999999999993</v>
      </c>
      <c r="O16" s="23">
        <f t="shared" si="2"/>
        <v>8.4</v>
      </c>
      <c r="P16" s="23">
        <f t="shared" si="3"/>
        <v>8.1999999999999993</v>
      </c>
      <c r="Q16" s="12">
        <f t="shared" si="4"/>
        <v>18.600000000000001</v>
      </c>
      <c r="R16" s="12">
        <f t="shared" si="5"/>
        <v>16.2</v>
      </c>
      <c r="S16" s="13">
        <f t="shared" si="6"/>
        <v>5</v>
      </c>
      <c r="T16" s="12">
        <f t="shared" si="7"/>
        <v>8.1999999999999993</v>
      </c>
      <c r="U16" s="24">
        <f t="shared" si="8"/>
        <v>76.900000000000006</v>
      </c>
      <c r="V16" s="8" t="str">
        <f t="shared" si="9"/>
        <v>B+</v>
      </c>
    </row>
    <row r="17" spans="1:22" x14ac:dyDescent="0.25">
      <c r="A17" s="17">
        <v>10</v>
      </c>
      <c r="B17" s="18">
        <v>201310070311098</v>
      </c>
      <c r="C17" s="19" t="s">
        <v>70</v>
      </c>
      <c r="D17" s="20">
        <v>87</v>
      </c>
      <c r="E17" s="20">
        <v>88</v>
      </c>
      <c r="F17" s="20">
        <v>86</v>
      </c>
      <c r="G17" s="21">
        <v>85</v>
      </c>
      <c r="H17" s="8">
        <v>81</v>
      </c>
      <c r="I17" s="22">
        <v>87</v>
      </c>
      <c r="J17" s="13">
        <v>100</v>
      </c>
      <c r="K17" s="8">
        <v>87</v>
      </c>
      <c r="L17" s="9"/>
      <c r="M17" s="23">
        <f t="shared" si="0"/>
        <v>4.3499999999999996</v>
      </c>
      <c r="N17" s="23">
        <f t="shared" si="1"/>
        <v>8.8000000000000007</v>
      </c>
      <c r="O17" s="23">
        <f t="shared" si="2"/>
        <v>8.6</v>
      </c>
      <c r="P17" s="23">
        <f t="shared" si="3"/>
        <v>8.5</v>
      </c>
      <c r="Q17" s="12">
        <f t="shared" si="4"/>
        <v>24.3</v>
      </c>
      <c r="R17" s="12">
        <f t="shared" si="5"/>
        <v>17.399999999999999</v>
      </c>
      <c r="S17" s="13">
        <f t="shared" si="6"/>
        <v>5</v>
      </c>
      <c r="T17" s="12">
        <f t="shared" si="7"/>
        <v>8.6999999999999993</v>
      </c>
      <c r="U17" s="24">
        <f t="shared" si="8"/>
        <v>85.649999999999991</v>
      </c>
      <c r="V17" s="8" t="str">
        <f t="shared" si="9"/>
        <v>A</v>
      </c>
    </row>
    <row r="18" spans="1:22" x14ac:dyDescent="0.25">
      <c r="A18" s="17">
        <v>11</v>
      </c>
      <c r="B18" s="18">
        <v>201310070311100</v>
      </c>
      <c r="C18" s="19" t="s">
        <v>71</v>
      </c>
      <c r="D18" s="20">
        <v>85</v>
      </c>
      <c r="E18" s="20">
        <v>87</v>
      </c>
      <c r="F18" s="20">
        <v>85</v>
      </c>
      <c r="G18" s="21">
        <v>85</v>
      </c>
      <c r="H18" s="8">
        <v>72</v>
      </c>
      <c r="I18" s="22">
        <v>82</v>
      </c>
      <c r="J18" s="13">
        <v>100</v>
      </c>
      <c r="K18" s="8">
        <v>85</v>
      </c>
      <c r="L18" s="9"/>
      <c r="M18" s="23">
        <f t="shared" si="0"/>
        <v>4.25</v>
      </c>
      <c r="N18" s="23">
        <f t="shared" si="1"/>
        <v>8.6999999999999993</v>
      </c>
      <c r="O18" s="23">
        <f t="shared" si="2"/>
        <v>8.5</v>
      </c>
      <c r="P18" s="23">
        <f t="shared" si="3"/>
        <v>8.5</v>
      </c>
      <c r="Q18" s="12">
        <f t="shared" si="4"/>
        <v>21.6</v>
      </c>
      <c r="R18" s="12">
        <f t="shared" si="5"/>
        <v>16.399999999999999</v>
      </c>
      <c r="S18" s="13">
        <f t="shared" si="6"/>
        <v>5</v>
      </c>
      <c r="T18" s="12">
        <f t="shared" si="7"/>
        <v>8.5</v>
      </c>
      <c r="U18" s="24">
        <f t="shared" si="8"/>
        <v>81.449999999999989</v>
      </c>
      <c r="V18" s="8" t="str">
        <f t="shared" si="9"/>
        <v>A</v>
      </c>
    </row>
    <row r="19" spans="1:22" x14ac:dyDescent="0.25">
      <c r="A19" s="17">
        <v>12</v>
      </c>
      <c r="B19" s="18">
        <v>201310070311102</v>
      </c>
      <c r="C19" s="19" t="s">
        <v>72</v>
      </c>
      <c r="D19" s="20">
        <v>86</v>
      </c>
      <c r="E19" s="20">
        <v>87</v>
      </c>
      <c r="F19" s="20">
        <v>85</v>
      </c>
      <c r="G19" s="21">
        <v>79</v>
      </c>
      <c r="H19" s="8">
        <v>74</v>
      </c>
      <c r="I19" s="22">
        <v>84</v>
      </c>
      <c r="J19" s="13">
        <v>100</v>
      </c>
      <c r="K19" s="8">
        <v>85</v>
      </c>
      <c r="L19" s="9"/>
      <c r="M19" s="23">
        <f t="shared" si="0"/>
        <v>4.3</v>
      </c>
      <c r="N19" s="23">
        <f t="shared" si="1"/>
        <v>8.6999999999999993</v>
      </c>
      <c r="O19" s="23">
        <f t="shared" si="2"/>
        <v>8.5</v>
      </c>
      <c r="P19" s="23">
        <f t="shared" si="3"/>
        <v>7.9</v>
      </c>
      <c r="Q19" s="12">
        <f t="shared" si="4"/>
        <v>22.2</v>
      </c>
      <c r="R19" s="12">
        <f t="shared" si="5"/>
        <v>16.8</v>
      </c>
      <c r="S19" s="13">
        <f t="shared" si="6"/>
        <v>5</v>
      </c>
      <c r="T19" s="12">
        <f t="shared" si="7"/>
        <v>8.5</v>
      </c>
      <c r="U19" s="24">
        <f t="shared" si="8"/>
        <v>81.899999999999991</v>
      </c>
      <c r="V19" s="8" t="str">
        <f t="shared" si="9"/>
        <v>A</v>
      </c>
    </row>
    <row r="20" spans="1:22" x14ac:dyDescent="0.25">
      <c r="A20" s="17">
        <v>13</v>
      </c>
      <c r="B20" s="18">
        <v>201310070311103</v>
      </c>
      <c r="C20" s="19" t="s">
        <v>73</v>
      </c>
      <c r="D20" s="20">
        <v>82</v>
      </c>
      <c r="E20" s="20">
        <v>82</v>
      </c>
      <c r="F20" s="20">
        <v>83</v>
      </c>
      <c r="G20" s="21">
        <v>82</v>
      </c>
      <c r="H20" s="8">
        <v>61</v>
      </c>
      <c r="I20" s="22">
        <v>81</v>
      </c>
      <c r="J20" s="13">
        <v>100</v>
      </c>
      <c r="K20" s="8">
        <v>80</v>
      </c>
      <c r="L20" s="9"/>
      <c r="M20" s="23">
        <f t="shared" si="0"/>
        <v>4.0999999999999996</v>
      </c>
      <c r="N20" s="23">
        <f t="shared" si="1"/>
        <v>8.1999999999999993</v>
      </c>
      <c r="O20" s="23">
        <f t="shared" si="2"/>
        <v>8.3000000000000007</v>
      </c>
      <c r="P20" s="23">
        <f t="shared" si="3"/>
        <v>8.1999999999999993</v>
      </c>
      <c r="Q20" s="12">
        <f t="shared" si="4"/>
        <v>18.3</v>
      </c>
      <c r="R20" s="12">
        <f t="shared" si="5"/>
        <v>16.2</v>
      </c>
      <c r="S20" s="13">
        <f t="shared" si="6"/>
        <v>5</v>
      </c>
      <c r="T20" s="12">
        <f t="shared" si="7"/>
        <v>8</v>
      </c>
      <c r="U20" s="24">
        <f t="shared" si="8"/>
        <v>76.3</v>
      </c>
      <c r="V20" s="8" t="str">
        <f t="shared" si="9"/>
        <v>B+</v>
      </c>
    </row>
    <row r="21" spans="1:22" x14ac:dyDescent="0.25">
      <c r="A21" s="17">
        <v>14</v>
      </c>
      <c r="B21" s="18">
        <v>201310070311104</v>
      </c>
      <c r="C21" s="19" t="s">
        <v>74</v>
      </c>
      <c r="D21" s="20">
        <v>82</v>
      </c>
      <c r="E21" s="20">
        <v>82</v>
      </c>
      <c r="F21" s="20">
        <v>85</v>
      </c>
      <c r="G21" s="21">
        <v>75</v>
      </c>
      <c r="H21" s="8">
        <v>60</v>
      </c>
      <c r="I21" s="22">
        <v>80</v>
      </c>
      <c r="J21" s="13">
        <v>100</v>
      </c>
      <c r="K21" s="8">
        <v>80</v>
      </c>
      <c r="L21" s="9"/>
      <c r="M21" s="23">
        <f t="shared" si="0"/>
        <v>4.0999999999999996</v>
      </c>
      <c r="N21" s="23">
        <f t="shared" si="1"/>
        <v>8.1999999999999993</v>
      </c>
      <c r="O21" s="23">
        <f t="shared" si="2"/>
        <v>8.5</v>
      </c>
      <c r="P21" s="23">
        <f t="shared" si="3"/>
        <v>7.5</v>
      </c>
      <c r="Q21" s="12">
        <f t="shared" si="4"/>
        <v>18</v>
      </c>
      <c r="R21" s="12">
        <f t="shared" si="5"/>
        <v>16</v>
      </c>
      <c r="S21" s="13">
        <f t="shared" si="6"/>
        <v>5</v>
      </c>
      <c r="T21" s="12">
        <f t="shared" si="7"/>
        <v>8</v>
      </c>
      <c r="U21" s="24">
        <f t="shared" si="8"/>
        <v>75.3</v>
      </c>
      <c r="V21" s="8" t="str">
        <f t="shared" si="9"/>
        <v>B+</v>
      </c>
    </row>
    <row r="22" spans="1:22" x14ac:dyDescent="0.25">
      <c r="A22" s="17">
        <v>15</v>
      </c>
      <c r="B22" s="18">
        <v>201310070311105</v>
      </c>
      <c r="C22" s="19" t="s">
        <v>75</v>
      </c>
      <c r="D22" s="20">
        <v>80</v>
      </c>
      <c r="E22" s="20">
        <v>83</v>
      </c>
      <c r="F22" s="20">
        <v>86</v>
      </c>
      <c r="G22" s="21">
        <v>80</v>
      </c>
      <c r="H22" s="8">
        <v>42</v>
      </c>
      <c r="I22" s="22">
        <v>80</v>
      </c>
      <c r="J22" s="13">
        <v>100</v>
      </c>
      <c r="K22" s="8">
        <v>80</v>
      </c>
      <c r="L22" s="9"/>
      <c r="M22" s="23">
        <f t="shared" si="0"/>
        <v>4</v>
      </c>
      <c r="N22" s="23">
        <f t="shared" si="1"/>
        <v>8.3000000000000007</v>
      </c>
      <c r="O22" s="23">
        <f t="shared" si="2"/>
        <v>8.6</v>
      </c>
      <c r="P22" s="23">
        <f t="shared" si="3"/>
        <v>8</v>
      </c>
      <c r="Q22" s="12">
        <f t="shared" si="4"/>
        <v>12.6</v>
      </c>
      <c r="R22" s="12">
        <f t="shared" si="5"/>
        <v>16</v>
      </c>
      <c r="S22" s="13">
        <f t="shared" si="6"/>
        <v>5</v>
      </c>
      <c r="T22" s="12">
        <f t="shared" si="7"/>
        <v>8</v>
      </c>
      <c r="U22" s="24">
        <f t="shared" si="8"/>
        <v>70.5</v>
      </c>
      <c r="V22" s="8" t="str">
        <f t="shared" si="9"/>
        <v>B</v>
      </c>
    </row>
    <row r="23" spans="1:22" x14ac:dyDescent="0.25">
      <c r="A23" s="17">
        <v>16</v>
      </c>
      <c r="B23" s="18">
        <v>201310070311108</v>
      </c>
      <c r="C23" s="19" t="s">
        <v>76</v>
      </c>
      <c r="D23" s="20">
        <v>82</v>
      </c>
      <c r="E23" s="20">
        <v>82</v>
      </c>
      <c r="F23" s="20">
        <v>86</v>
      </c>
      <c r="G23" s="21">
        <v>79</v>
      </c>
      <c r="H23" s="8">
        <v>83</v>
      </c>
      <c r="I23" s="22">
        <v>81</v>
      </c>
      <c r="J23" s="13">
        <v>100</v>
      </c>
      <c r="K23" s="8">
        <v>80</v>
      </c>
      <c r="L23" s="9"/>
      <c r="M23" s="23">
        <f t="shared" si="0"/>
        <v>4.0999999999999996</v>
      </c>
      <c r="N23" s="23">
        <f t="shared" si="1"/>
        <v>8.1999999999999993</v>
      </c>
      <c r="O23" s="23">
        <f t="shared" si="2"/>
        <v>8.6</v>
      </c>
      <c r="P23" s="23">
        <f t="shared" si="3"/>
        <v>7.9</v>
      </c>
      <c r="Q23" s="12">
        <f t="shared" si="4"/>
        <v>24.9</v>
      </c>
      <c r="R23" s="12">
        <f t="shared" si="5"/>
        <v>16.2</v>
      </c>
      <c r="S23" s="13">
        <f t="shared" si="6"/>
        <v>5</v>
      </c>
      <c r="T23" s="12">
        <f t="shared" si="7"/>
        <v>8</v>
      </c>
      <c r="U23" s="24">
        <f t="shared" si="8"/>
        <v>82.899999999999991</v>
      </c>
      <c r="V23" s="8" t="str">
        <f t="shared" si="9"/>
        <v>A</v>
      </c>
    </row>
    <row r="24" spans="1:22" x14ac:dyDescent="0.25">
      <c r="A24" s="17">
        <v>17</v>
      </c>
      <c r="B24" s="18">
        <v>201310070311109</v>
      </c>
      <c r="C24" s="19" t="s">
        <v>77</v>
      </c>
      <c r="D24" s="20">
        <v>81</v>
      </c>
      <c r="E24" s="20">
        <v>80</v>
      </c>
      <c r="F24" s="20">
        <v>83</v>
      </c>
      <c r="G24" s="21">
        <v>70</v>
      </c>
      <c r="H24" s="8">
        <v>55</v>
      </c>
      <c r="I24" s="22">
        <v>79</v>
      </c>
      <c r="J24" s="13">
        <v>100</v>
      </c>
      <c r="K24" s="8">
        <v>80</v>
      </c>
      <c r="L24" s="9"/>
      <c r="M24" s="23">
        <f t="shared" si="0"/>
        <v>4.05</v>
      </c>
      <c r="N24" s="23">
        <f t="shared" si="1"/>
        <v>8</v>
      </c>
      <c r="O24" s="23">
        <f t="shared" si="2"/>
        <v>8.3000000000000007</v>
      </c>
      <c r="P24" s="23">
        <f t="shared" si="3"/>
        <v>7</v>
      </c>
      <c r="Q24" s="12">
        <f t="shared" si="4"/>
        <v>16.5</v>
      </c>
      <c r="R24" s="12">
        <f t="shared" si="5"/>
        <v>15.8</v>
      </c>
      <c r="S24" s="13">
        <f t="shared" si="6"/>
        <v>5</v>
      </c>
      <c r="T24" s="12">
        <f t="shared" si="7"/>
        <v>8</v>
      </c>
      <c r="U24" s="24">
        <f t="shared" si="8"/>
        <v>72.650000000000006</v>
      </c>
      <c r="V24" s="8" t="str">
        <f t="shared" si="9"/>
        <v>B</v>
      </c>
    </row>
    <row r="25" spans="1:22" x14ac:dyDescent="0.25">
      <c r="A25" s="17">
        <v>18</v>
      </c>
      <c r="B25" s="18">
        <v>201310070311110</v>
      </c>
      <c r="C25" s="19" t="s">
        <v>78</v>
      </c>
      <c r="D25" s="20">
        <v>80</v>
      </c>
      <c r="E25" s="20">
        <v>80</v>
      </c>
      <c r="F25" s="20">
        <v>81</v>
      </c>
      <c r="G25" s="21">
        <v>77</v>
      </c>
      <c r="H25" s="8">
        <v>52</v>
      </c>
      <c r="I25" s="22">
        <v>79</v>
      </c>
      <c r="J25" s="13">
        <v>100</v>
      </c>
      <c r="K25" s="8">
        <v>80</v>
      </c>
      <c r="L25" s="9"/>
      <c r="M25" s="23">
        <f t="shared" si="0"/>
        <v>4</v>
      </c>
      <c r="N25" s="23">
        <f t="shared" si="1"/>
        <v>8</v>
      </c>
      <c r="O25" s="23">
        <f t="shared" si="2"/>
        <v>8.1</v>
      </c>
      <c r="P25" s="23">
        <f t="shared" si="3"/>
        <v>7.7</v>
      </c>
      <c r="Q25" s="12">
        <f t="shared" si="4"/>
        <v>15.6</v>
      </c>
      <c r="R25" s="12">
        <f t="shared" si="5"/>
        <v>15.8</v>
      </c>
      <c r="S25" s="13">
        <f t="shared" si="6"/>
        <v>5</v>
      </c>
      <c r="T25" s="12">
        <f t="shared" si="7"/>
        <v>8</v>
      </c>
      <c r="U25" s="24">
        <f t="shared" si="8"/>
        <v>72.2</v>
      </c>
      <c r="V25" s="8" t="str">
        <f t="shared" si="9"/>
        <v>B</v>
      </c>
    </row>
    <row r="26" spans="1:22" x14ac:dyDescent="0.25">
      <c r="A26" s="17">
        <v>19</v>
      </c>
      <c r="B26" s="18">
        <v>201310070311111</v>
      </c>
      <c r="C26" s="19" t="s">
        <v>79</v>
      </c>
      <c r="D26" s="20">
        <v>85</v>
      </c>
      <c r="E26" s="20">
        <v>87</v>
      </c>
      <c r="F26" s="20">
        <v>81</v>
      </c>
      <c r="G26" s="21">
        <v>80</v>
      </c>
      <c r="H26" s="8">
        <v>70</v>
      </c>
      <c r="I26" s="22">
        <v>83</v>
      </c>
      <c r="J26" s="13">
        <v>100</v>
      </c>
      <c r="K26" s="8">
        <v>85</v>
      </c>
      <c r="L26" s="9"/>
      <c r="M26" s="23">
        <f t="shared" si="0"/>
        <v>4.25</v>
      </c>
      <c r="N26" s="23">
        <f t="shared" si="1"/>
        <v>8.6999999999999993</v>
      </c>
      <c r="O26" s="23">
        <f t="shared" si="2"/>
        <v>8.1</v>
      </c>
      <c r="P26" s="23">
        <f t="shared" si="3"/>
        <v>8</v>
      </c>
      <c r="Q26" s="12">
        <f t="shared" si="4"/>
        <v>21</v>
      </c>
      <c r="R26" s="12">
        <f t="shared" si="5"/>
        <v>16.600000000000001</v>
      </c>
      <c r="S26" s="13">
        <f t="shared" si="6"/>
        <v>5</v>
      </c>
      <c r="T26" s="12">
        <f t="shared" si="7"/>
        <v>8.5</v>
      </c>
      <c r="U26" s="24">
        <f t="shared" si="8"/>
        <v>80.150000000000006</v>
      </c>
      <c r="V26" s="8" t="str">
        <f t="shared" si="9"/>
        <v>A</v>
      </c>
    </row>
    <row r="27" spans="1:22" x14ac:dyDescent="0.25">
      <c r="A27" s="17">
        <v>20</v>
      </c>
      <c r="B27" s="18">
        <v>201310070311112</v>
      </c>
      <c r="C27" s="19" t="s">
        <v>80</v>
      </c>
      <c r="D27" s="20">
        <v>84</v>
      </c>
      <c r="E27" s="20">
        <v>85</v>
      </c>
      <c r="F27" s="20">
        <v>84</v>
      </c>
      <c r="G27" s="21">
        <v>80</v>
      </c>
      <c r="H27" s="8">
        <v>67</v>
      </c>
      <c r="I27" s="22">
        <v>82</v>
      </c>
      <c r="J27" s="13">
        <v>100</v>
      </c>
      <c r="K27" s="8">
        <v>82</v>
      </c>
      <c r="L27" s="9"/>
      <c r="M27" s="23">
        <f t="shared" si="0"/>
        <v>4.2</v>
      </c>
      <c r="N27" s="23">
        <f t="shared" si="1"/>
        <v>8.5</v>
      </c>
      <c r="O27" s="23">
        <f t="shared" si="2"/>
        <v>8.4</v>
      </c>
      <c r="P27" s="23">
        <f t="shared" si="3"/>
        <v>8</v>
      </c>
      <c r="Q27" s="12">
        <f t="shared" si="4"/>
        <v>20.100000000000001</v>
      </c>
      <c r="R27" s="12">
        <f t="shared" si="5"/>
        <v>16.399999999999999</v>
      </c>
      <c r="S27" s="13">
        <f t="shared" si="6"/>
        <v>5</v>
      </c>
      <c r="T27" s="12">
        <f t="shared" si="7"/>
        <v>8.1999999999999993</v>
      </c>
      <c r="U27" s="24">
        <f t="shared" si="8"/>
        <v>78.8</v>
      </c>
      <c r="V27" s="8" t="str">
        <f t="shared" si="9"/>
        <v>B+</v>
      </c>
    </row>
    <row r="28" spans="1:22" x14ac:dyDescent="0.25">
      <c r="A28" s="17">
        <v>21</v>
      </c>
      <c r="B28" s="18">
        <v>201310070311113</v>
      </c>
      <c r="C28" s="19" t="s">
        <v>81</v>
      </c>
      <c r="D28" s="20">
        <v>84</v>
      </c>
      <c r="E28" s="20">
        <v>85</v>
      </c>
      <c r="F28" s="20">
        <v>85</v>
      </c>
      <c r="G28" s="21">
        <v>79</v>
      </c>
      <c r="H28" s="8">
        <v>65</v>
      </c>
      <c r="I28" s="22">
        <v>82</v>
      </c>
      <c r="J28" s="13">
        <v>100</v>
      </c>
      <c r="K28" s="8">
        <v>82</v>
      </c>
      <c r="L28" s="9"/>
      <c r="M28" s="23">
        <f t="shared" si="0"/>
        <v>4.2</v>
      </c>
      <c r="N28" s="23">
        <f t="shared" si="1"/>
        <v>8.5</v>
      </c>
      <c r="O28" s="23">
        <f t="shared" si="2"/>
        <v>8.5</v>
      </c>
      <c r="P28" s="23">
        <f t="shared" si="3"/>
        <v>7.9</v>
      </c>
      <c r="Q28" s="12">
        <f t="shared" si="4"/>
        <v>19.5</v>
      </c>
      <c r="R28" s="12">
        <f t="shared" si="5"/>
        <v>16.399999999999999</v>
      </c>
      <c r="S28" s="13">
        <f t="shared" si="6"/>
        <v>5</v>
      </c>
      <c r="T28" s="12">
        <f t="shared" si="7"/>
        <v>8.1999999999999993</v>
      </c>
      <c r="U28" s="24">
        <f t="shared" si="8"/>
        <v>78.2</v>
      </c>
      <c r="V28" s="8" t="str">
        <f t="shared" si="9"/>
        <v>B+</v>
      </c>
    </row>
    <row r="29" spans="1:22" x14ac:dyDescent="0.25">
      <c r="A29" s="17">
        <v>22</v>
      </c>
      <c r="B29" s="18">
        <v>201310070311114</v>
      </c>
      <c r="C29" s="19" t="s">
        <v>82</v>
      </c>
      <c r="D29" s="20">
        <v>85</v>
      </c>
      <c r="E29" s="20">
        <v>87</v>
      </c>
      <c r="F29" s="20">
        <v>85</v>
      </c>
      <c r="G29" s="21">
        <v>82</v>
      </c>
      <c r="H29" s="8">
        <v>69</v>
      </c>
      <c r="I29" s="22">
        <v>83</v>
      </c>
      <c r="J29" s="13">
        <v>100</v>
      </c>
      <c r="K29" s="8">
        <v>84</v>
      </c>
      <c r="L29" s="9"/>
      <c r="M29" s="23">
        <f t="shared" si="0"/>
        <v>4.25</v>
      </c>
      <c r="N29" s="23">
        <f t="shared" si="1"/>
        <v>8.6999999999999993</v>
      </c>
      <c r="O29" s="23">
        <f t="shared" si="2"/>
        <v>8.5</v>
      </c>
      <c r="P29" s="23">
        <f t="shared" si="3"/>
        <v>8.1999999999999993</v>
      </c>
      <c r="Q29" s="12">
        <f t="shared" si="4"/>
        <v>20.7</v>
      </c>
      <c r="R29" s="12">
        <f t="shared" si="5"/>
        <v>16.600000000000001</v>
      </c>
      <c r="S29" s="13">
        <f t="shared" si="6"/>
        <v>5</v>
      </c>
      <c r="T29" s="12">
        <f t="shared" si="7"/>
        <v>8.4</v>
      </c>
      <c r="U29" s="24">
        <f t="shared" si="8"/>
        <v>80.349999999999994</v>
      </c>
      <c r="V29" s="8" t="str">
        <f t="shared" si="9"/>
        <v>A</v>
      </c>
    </row>
    <row r="30" spans="1:22" x14ac:dyDescent="0.25">
      <c r="A30" s="17">
        <v>23</v>
      </c>
      <c r="B30" s="18">
        <v>201310070311115</v>
      </c>
      <c r="C30" s="19" t="s">
        <v>83</v>
      </c>
      <c r="D30" s="20">
        <v>80</v>
      </c>
      <c r="E30" s="20">
        <v>80</v>
      </c>
      <c r="F30" s="20">
        <v>83</v>
      </c>
      <c r="G30" s="21">
        <v>70</v>
      </c>
      <c r="H30" s="8">
        <v>53</v>
      </c>
      <c r="I30" s="22">
        <v>79</v>
      </c>
      <c r="J30" s="13">
        <v>100</v>
      </c>
      <c r="K30" s="8">
        <v>80</v>
      </c>
      <c r="L30" s="9"/>
      <c r="M30" s="23">
        <f t="shared" si="0"/>
        <v>4</v>
      </c>
      <c r="N30" s="23">
        <f t="shared" si="1"/>
        <v>8</v>
      </c>
      <c r="O30" s="23">
        <f t="shared" si="2"/>
        <v>8.3000000000000007</v>
      </c>
      <c r="P30" s="23">
        <f t="shared" si="3"/>
        <v>7</v>
      </c>
      <c r="Q30" s="12">
        <f t="shared" si="4"/>
        <v>15.9</v>
      </c>
      <c r="R30" s="12">
        <f t="shared" si="5"/>
        <v>15.8</v>
      </c>
      <c r="S30" s="13">
        <f t="shared" si="6"/>
        <v>5</v>
      </c>
      <c r="T30" s="12">
        <f t="shared" si="7"/>
        <v>8</v>
      </c>
      <c r="U30" s="24">
        <f t="shared" si="8"/>
        <v>72</v>
      </c>
      <c r="V30" s="8" t="str">
        <f t="shared" si="9"/>
        <v>B</v>
      </c>
    </row>
    <row r="31" spans="1:22" x14ac:dyDescent="0.25">
      <c r="A31" s="17">
        <v>24</v>
      </c>
      <c r="B31" s="18">
        <v>201310070311116</v>
      </c>
      <c r="C31" s="19" t="s">
        <v>84</v>
      </c>
      <c r="D31" s="20">
        <v>84</v>
      </c>
      <c r="E31" s="20">
        <v>86</v>
      </c>
      <c r="F31" s="20">
        <v>83</v>
      </c>
      <c r="G31" s="21">
        <v>80</v>
      </c>
      <c r="H31" s="8">
        <v>67</v>
      </c>
      <c r="I31" s="22">
        <v>81</v>
      </c>
      <c r="J31" s="13">
        <v>100</v>
      </c>
      <c r="K31" s="8">
        <v>82</v>
      </c>
      <c r="L31" s="9"/>
      <c r="M31" s="23">
        <f t="shared" si="0"/>
        <v>4.2</v>
      </c>
      <c r="N31" s="23">
        <f t="shared" si="1"/>
        <v>8.6</v>
      </c>
      <c r="O31" s="23">
        <f t="shared" si="2"/>
        <v>8.3000000000000007</v>
      </c>
      <c r="P31" s="23">
        <f t="shared" si="3"/>
        <v>8</v>
      </c>
      <c r="Q31" s="12">
        <f t="shared" si="4"/>
        <v>20.100000000000001</v>
      </c>
      <c r="R31" s="12">
        <f t="shared" si="5"/>
        <v>16.2</v>
      </c>
      <c r="S31" s="13">
        <f t="shared" si="6"/>
        <v>5</v>
      </c>
      <c r="T31" s="12">
        <f t="shared" si="7"/>
        <v>8.1999999999999993</v>
      </c>
      <c r="U31" s="24">
        <f t="shared" si="8"/>
        <v>78.600000000000009</v>
      </c>
      <c r="V31" s="8" t="str">
        <f t="shared" si="9"/>
        <v>B+</v>
      </c>
    </row>
    <row r="32" spans="1:22" x14ac:dyDescent="0.25">
      <c r="A32" s="17">
        <v>25</v>
      </c>
      <c r="B32" s="18">
        <v>201310070311117</v>
      </c>
      <c r="C32" s="19" t="s">
        <v>85</v>
      </c>
      <c r="D32" s="20">
        <v>85</v>
      </c>
      <c r="E32" s="20">
        <v>87</v>
      </c>
      <c r="F32" s="20">
        <v>85</v>
      </c>
      <c r="G32" s="21">
        <v>82</v>
      </c>
      <c r="H32" s="8">
        <v>71</v>
      </c>
      <c r="I32" s="22">
        <v>83</v>
      </c>
      <c r="J32" s="13">
        <v>100</v>
      </c>
      <c r="K32" s="8">
        <v>85</v>
      </c>
      <c r="L32" s="9"/>
      <c r="M32" s="23">
        <f t="shared" si="0"/>
        <v>4.25</v>
      </c>
      <c r="N32" s="23">
        <f t="shared" si="1"/>
        <v>8.6999999999999993</v>
      </c>
      <c r="O32" s="23">
        <f t="shared" si="2"/>
        <v>8.5</v>
      </c>
      <c r="P32" s="23">
        <f t="shared" si="3"/>
        <v>8.1999999999999993</v>
      </c>
      <c r="Q32" s="12">
        <f t="shared" si="4"/>
        <v>21.3</v>
      </c>
      <c r="R32" s="12">
        <f t="shared" si="5"/>
        <v>16.600000000000001</v>
      </c>
      <c r="S32" s="13">
        <f t="shared" si="6"/>
        <v>5</v>
      </c>
      <c r="T32" s="12">
        <f t="shared" si="7"/>
        <v>8.5</v>
      </c>
      <c r="U32" s="24">
        <f t="shared" si="8"/>
        <v>81.050000000000011</v>
      </c>
      <c r="V32" s="8" t="str">
        <f t="shared" si="9"/>
        <v>A</v>
      </c>
    </row>
    <row r="33" spans="1:22" x14ac:dyDescent="0.25">
      <c r="A33" s="17">
        <v>26</v>
      </c>
      <c r="B33" s="18">
        <v>201310070311118</v>
      </c>
      <c r="C33" s="19" t="s">
        <v>86</v>
      </c>
      <c r="D33" s="20">
        <v>83</v>
      </c>
      <c r="E33" s="20">
        <v>83</v>
      </c>
      <c r="F33" s="20">
        <v>86</v>
      </c>
      <c r="G33" s="21">
        <v>80</v>
      </c>
      <c r="H33" s="8">
        <v>64</v>
      </c>
      <c r="I33" s="22">
        <v>82</v>
      </c>
      <c r="J33" s="13">
        <v>100</v>
      </c>
      <c r="K33" s="8">
        <v>82</v>
      </c>
      <c r="L33" s="9"/>
      <c r="M33" s="23">
        <f t="shared" si="0"/>
        <v>4.1500000000000004</v>
      </c>
      <c r="N33" s="23">
        <f t="shared" si="1"/>
        <v>8.3000000000000007</v>
      </c>
      <c r="O33" s="23">
        <f t="shared" si="2"/>
        <v>8.6</v>
      </c>
      <c r="P33" s="23">
        <f t="shared" si="3"/>
        <v>8</v>
      </c>
      <c r="Q33" s="12">
        <f t="shared" si="4"/>
        <v>19.2</v>
      </c>
      <c r="R33" s="12">
        <f t="shared" si="5"/>
        <v>16.399999999999999</v>
      </c>
      <c r="S33" s="13">
        <f t="shared" si="6"/>
        <v>5</v>
      </c>
      <c r="T33" s="12">
        <f t="shared" si="7"/>
        <v>8.1999999999999993</v>
      </c>
      <c r="U33" s="24">
        <f t="shared" si="8"/>
        <v>77.850000000000009</v>
      </c>
      <c r="V33" s="8" t="str">
        <f t="shared" si="9"/>
        <v>B+</v>
      </c>
    </row>
    <row r="34" spans="1:22" x14ac:dyDescent="0.25">
      <c r="A34" s="17">
        <v>27</v>
      </c>
      <c r="B34" s="18">
        <v>201310070311119</v>
      </c>
      <c r="C34" s="19" t="s">
        <v>87</v>
      </c>
      <c r="D34" s="20">
        <v>84</v>
      </c>
      <c r="E34" s="20">
        <v>86</v>
      </c>
      <c r="F34" s="20">
        <v>84</v>
      </c>
      <c r="G34" s="21">
        <v>83</v>
      </c>
      <c r="H34" s="8">
        <v>67</v>
      </c>
      <c r="I34" s="22">
        <v>82</v>
      </c>
      <c r="J34" s="13">
        <v>100</v>
      </c>
      <c r="K34" s="8">
        <v>82</v>
      </c>
      <c r="L34" s="9"/>
      <c r="M34" s="23">
        <f t="shared" si="0"/>
        <v>4.2</v>
      </c>
      <c r="N34" s="23">
        <f t="shared" si="1"/>
        <v>8.6</v>
      </c>
      <c r="O34" s="23">
        <f t="shared" si="2"/>
        <v>8.4</v>
      </c>
      <c r="P34" s="23">
        <f t="shared" si="3"/>
        <v>8.3000000000000007</v>
      </c>
      <c r="Q34" s="12">
        <f t="shared" si="4"/>
        <v>20.100000000000001</v>
      </c>
      <c r="R34" s="12">
        <f t="shared" si="5"/>
        <v>16.399999999999999</v>
      </c>
      <c r="S34" s="13">
        <f t="shared" si="6"/>
        <v>5</v>
      </c>
      <c r="T34" s="12">
        <f t="shared" si="7"/>
        <v>8.1999999999999993</v>
      </c>
      <c r="U34" s="24">
        <f t="shared" si="8"/>
        <v>79.2</v>
      </c>
      <c r="V34" s="8" t="str">
        <f t="shared" si="9"/>
        <v>B+</v>
      </c>
    </row>
    <row r="35" spans="1:22" x14ac:dyDescent="0.25">
      <c r="A35" s="17">
        <v>28</v>
      </c>
      <c r="B35" s="18">
        <v>201310070311122</v>
      </c>
      <c r="C35" s="19" t="s">
        <v>88</v>
      </c>
      <c r="D35" s="20">
        <v>85</v>
      </c>
      <c r="E35" s="20">
        <v>85</v>
      </c>
      <c r="F35" s="20">
        <v>85</v>
      </c>
      <c r="G35" s="21">
        <v>87</v>
      </c>
      <c r="H35" s="8">
        <v>71</v>
      </c>
      <c r="I35" s="22">
        <v>83</v>
      </c>
      <c r="J35" s="13">
        <v>100</v>
      </c>
      <c r="K35" s="8">
        <v>85</v>
      </c>
      <c r="L35" s="9"/>
      <c r="M35" s="23">
        <f t="shared" si="0"/>
        <v>4.25</v>
      </c>
      <c r="N35" s="23">
        <f t="shared" si="1"/>
        <v>8.5</v>
      </c>
      <c r="O35" s="23">
        <f t="shared" si="2"/>
        <v>8.5</v>
      </c>
      <c r="P35" s="23">
        <f t="shared" si="3"/>
        <v>8.6999999999999993</v>
      </c>
      <c r="Q35" s="12">
        <f t="shared" si="4"/>
        <v>21.3</v>
      </c>
      <c r="R35" s="12">
        <f t="shared" si="5"/>
        <v>16.600000000000001</v>
      </c>
      <c r="S35" s="13">
        <f t="shared" si="6"/>
        <v>5</v>
      </c>
      <c r="T35" s="12">
        <f t="shared" si="7"/>
        <v>8.5</v>
      </c>
      <c r="U35" s="24">
        <f t="shared" si="8"/>
        <v>81.349999999999994</v>
      </c>
      <c r="V35" s="8" t="str">
        <f t="shared" si="9"/>
        <v>A</v>
      </c>
    </row>
    <row r="36" spans="1:22" x14ac:dyDescent="0.25">
      <c r="A36" s="17">
        <v>29</v>
      </c>
      <c r="B36" s="18">
        <v>201310070311123</v>
      </c>
      <c r="C36" s="19" t="s">
        <v>89</v>
      </c>
      <c r="D36" s="20">
        <v>85</v>
      </c>
      <c r="E36" s="20">
        <v>87</v>
      </c>
      <c r="F36" s="20">
        <v>85</v>
      </c>
      <c r="G36" s="21">
        <v>84</v>
      </c>
      <c r="H36" s="8">
        <v>68</v>
      </c>
      <c r="I36" s="22">
        <v>84</v>
      </c>
      <c r="J36" s="13">
        <v>100</v>
      </c>
      <c r="K36" s="8">
        <v>83</v>
      </c>
      <c r="L36" s="9"/>
      <c r="M36" s="23">
        <f t="shared" si="0"/>
        <v>4.25</v>
      </c>
      <c r="N36" s="23">
        <f t="shared" si="1"/>
        <v>8.6999999999999993</v>
      </c>
      <c r="O36" s="23">
        <f t="shared" si="2"/>
        <v>8.5</v>
      </c>
      <c r="P36" s="23">
        <f t="shared" si="3"/>
        <v>8.4</v>
      </c>
      <c r="Q36" s="12">
        <f t="shared" si="4"/>
        <v>20.399999999999999</v>
      </c>
      <c r="R36" s="12">
        <f t="shared" si="5"/>
        <v>16.8</v>
      </c>
      <c r="S36" s="13">
        <f t="shared" si="6"/>
        <v>5</v>
      </c>
      <c r="T36" s="12">
        <f t="shared" si="7"/>
        <v>8.3000000000000007</v>
      </c>
      <c r="U36" s="24">
        <f t="shared" si="8"/>
        <v>80.349999999999994</v>
      </c>
      <c r="V36" s="8" t="str">
        <f t="shared" si="9"/>
        <v>A</v>
      </c>
    </row>
    <row r="37" spans="1:22" x14ac:dyDescent="0.25">
      <c r="A37" s="17">
        <v>30</v>
      </c>
      <c r="B37" s="18">
        <v>201310070311124</v>
      </c>
      <c r="C37" s="19" t="s">
        <v>90</v>
      </c>
      <c r="D37" s="20">
        <v>80</v>
      </c>
      <c r="E37" s="20">
        <v>80</v>
      </c>
      <c r="F37" s="20">
        <v>81</v>
      </c>
      <c r="G37" s="21">
        <v>79</v>
      </c>
      <c r="H37" s="8">
        <v>49</v>
      </c>
      <c r="I37" s="22">
        <v>78</v>
      </c>
      <c r="J37" s="13">
        <v>100</v>
      </c>
      <c r="K37" s="8">
        <v>80</v>
      </c>
      <c r="L37" s="9"/>
      <c r="M37" s="23">
        <f t="shared" si="0"/>
        <v>4</v>
      </c>
      <c r="N37" s="23">
        <f t="shared" si="1"/>
        <v>8</v>
      </c>
      <c r="O37" s="23">
        <f t="shared" si="2"/>
        <v>8.1</v>
      </c>
      <c r="P37" s="23">
        <f t="shared" si="3"/>
        <v>7.9</v>
      </c>
      <c r="Q37" s="12">
        <f t="shared" si="4"/>
        <v>14.7</v>
      </c>
      <c r="R37" s="12">
        <f t="shared" si="5"/>
        <v>15.6</v>
      </c>
      <c r="S37" s="13">
        <f t="shared" si="6"/>
        <v>5</v>
      </c>
      <c r="T37" s="12">
        <f t="shared" si="7"/>
        <v>8</v>
      </c>
      <c r="U37" s="24">
        <f t="shared" si="8"/>
        <v>71.300000000000011</v>
      </c>
      <c r="V37" s="8" t="str">
        <f t="shared" si="9"/>
        <v>B</v>
      </c>
    </row>
    <row r="38" spans="1:22" x14ac:dyDescent="0.25">
      <c r="A38" s="17">
        <v>31</v>
      </c>
      <c r="B38" s="18">
        <v>201310070311126</v>
      </c>
      <c r="C38" s="19" t="s">
        <v>91</v>
      </c>
      <c r="D38" s="20">
        <v>80</v>
      </c>
      <c r="E38" s="20">
        <v>80</v>
      </c>
      <c r="F38" s="20">
        <v>86</v>
      </c>
      <c r="G38" s="21">
        <v>85</v>
      </c>
      <c r="H38" s="8">
        <v>82</v>
      </c>
      <c r="I38" s="22">
        <v>82</v>
      </c>
      <c r="J38" s="13">
        <v>100</v>
      </c>
      <c r="K38" s="8">
        <v>80</v>
      </c>
      <c r="L38" s="9"/>
      <c r="M38" s="23">
        <f t="shared" si="0"/>
        <v>4</v>
      </c>
      <c r="N38" s="23">
        <f t="shared" si="1"/>
        <v>8</v>
      </c>
      <c r="O38" s="23">
        <f t="shared" si="2"/>
        <v>8.6</v>
      </c>
      <c r="P38" s="23">
        <f t="shared" si="3"/>
        <v>8.5</v>
      </c>
      <c r="Q38" s="12">
        <f t="shared" si="4"/>
        <v>24.6</v>
      </c>
      <c r="R38" s="12">
        <f t="shared" si="5"/>
        <v>16.399999999999999</v>
      </c>
      <c r="S38" s="13">
        <f t="shared" si="6"/>
        <v>5</v>
      </c>
      <c r="T38" s="12">
        <f t="shared" si="7"/>
        <v>8</v>
      </c>
      <c r="U38" s="24">
        <f t="shared" si="8"/>
        <v>83.1</v>
      </c>
      <c r="V38" s="8" t="str">
        <f t="shared" si="9"/>
        <v>A</v>
      </c>
    </row>
    <row r="39" spans="1:22" x14ac:dyDescent="0.25">
      <c r="A39" s="17">
        <v>32</v>
      </c>
      <c r="B39" s="18">
        <v>201310070311127</v>
      </c>
      <c r="C39" s="19" t="s">
        <v>92</v>
      </c>
      <c r="D39" s="20">
        <v>80</v>
      </c>
      <c r="E39" s="20">
        <v>80</v>
      </c>
      <c r="F39" s="20">
        <v>83</v>
      </c>
      <c r="G39" s="21">
        <v>80</v>
      </c>
      <c r="H39" s="8">
        <v>57</v>
      </c>
      <c r="I39" s="22">
        <v>80</v>
      </c>
      <c r="J39" s="13">
        <v>100</v>
      </c>
      <c r="K39" s="8">
        <v>80</v>
      </c>
      <c r="L39" s="9"/>
      <c r="M39" s="23">
        <f t="shared" si="0"/>
        <v>4</v>
      </c>
      <c r="N39" s="23">
        <f t="shared" si="1"/>
        <v>8</v>
      </c>
      <c r="O39" s="23">
        <f t="shared" si="2"/>
        <v>8.3000000000000007</v>
      </c>
      <c r="P39" s="23">
        <f t="shared" si="3"/>
        <v>8</v>
      </c>
      <c r="Q39" s="12">
        <f t="shared" si="4"/>
        <v>17.100000000000001</v>
      </c>
      <c r="R39" s="12">
        <f t="shared" si="5"/>
        <v>16</v>
      </c>
      <c r="S39" s="13">
        <f t="shared" si="6"/>
        <v>5</v>
      </c>
      <c r="T39" s="12">
        <f t="shared" si="7"/>
        <v>8</v>
      </c>
      <c r="U39" s="24">
        <f t="shared" si="8"/>
        <v>74.400000000000006</v>
      </c>
      <c r="V39" s="8" t="str">
        <f t="shared" si="9"/>
        <v>B</v>
      </c>
    </row>
    <row r="40" spans="1:22" x14ac:dyDescent="0.25">
      <c r="A40" s="17">
        <v>33</v>
      </c>
      <c r="B40" s="18">
        <v>201310070311128</v>
      </c>
      <c r="C40" s="19" t="s">
        <v>93</v>
      </c>
      <c r="D40" s="20">
        <v>82</v>
      </c>
      <c r="E40" s="20">
        <v>85</v>
      </c>
      <c r="F40" s="20">
        <v>85</v>
      </c>
      <c r="G40" s="21">
        <v>78</v>
      </c>
      <c r="H40" s="8">
        <v>66</v>
      </c>
      <c r="I40" s="22">
        <v>84</v>
      </c>
      <c r="J40" s="13">
        <v>100</v>
      </c>
      <c r="K40" s="8">
        <v>83</v>
      </c>
      <c r="L40" s="9"/>
      <c r="M40" s="23">
        <f t="shared" si="0"/>
        <v>4.0999999999999996</v>
      </c>
      <c r="N40" s="23">
        <f t="shared" si="1"/>
        <v>8.5</v>
      </c>
      <c r="O40" s="23">
        <f t="shared" si="2"/>
        <v>8.5</v>
      </c>
      <c r="P40" s="23">
        <f t="shared" si="3"/>
        <v>7.8</v>
      </c>
      <c r="Q40" s="12">
        <f t="shared" si="4"/>
        <v>19.8</v>
      </c>
      <c r="R40" s="12">
        <f t="shared" si="5"/>
        <v>16.8</v>
      </c>
      <c r="S40" s="13">
        <f t="shared" si="6"/>
        <v>5</v>
      </c>
      <c r="T40" s="12">
        <f t="shared" si="7"/>
        <v>8.3000000000000007</v>
      </c>
      <c r="U40" s="24">
        <f t="shared" si="8"/>
        <v>78.8</v>
      </c>
      <c r="V40" s="8" t="str">
        <f t="shared" si="9"/>
        <v>B+</v>
      </c>
    </row>
    <row r="41" spans="1:22" x14ac:dyDescent="0.25">
      <c r="A41" s="17">
        <v>34</v>
      </c>
      <c r="B41" s="18">
        <v>201310070311129</v>
      </c>
      <c r="C41" s="19" t="s">
        <v>94</v>
      </c>
      <c r="D41" s="20">
        <v>80</v>
      </c>
      <c r="E41" s="20">
        <v>80</v>
      </c>
      <c r="F41" s="20">
        <v>84</v>
      </c>
      <c r="G41" s="21">
        <v>85</v>
      </c>
      <c r="H41" s="8">
        <v>57</v>
      </c>
      <c r="I41" s="22">
        <v>80</v>
      </c>
      <c r="J41" s="13">
        <v>100</v>
      </c>
      <c r="K41" s="8">
        <v>80</v>
      </c>
      <c r="L41" s="9"/>
      <c r="M41" s="23">
        <f t="shared" si="0"/>
        <v>4</v>
      </c>
      <c r="N41" s="23">
        <f t="shared" si="1"/>
        <v>8</v>
      </c>
      <c r="O41" s="23">
        <f t="shared" si="2"/>
        <v>8.4</v>
      </c>
      <c r="P41" s="23">
        <f t="shared" si="3"/>
        <v>8.5</v>
      </c>
      <c r="Q41" s="12">
        <f t="shared" si="4"/>
        <v>17.100000000000001</v>
      </c>
      <c r="R41" s="12">
        <f t="shared" si="5"/>
        <v>16</v>
      </c>
      <c r="S41" s="13">
        <f t="shared" si="6"/>
        <v>5</v>
      </c>
      <c r="T41" s="12">
        <f t="shared" si="7"/>
        <v>8</v>
      </c>
      <c r="U41" s="24">
        <f t="shared" si="8"/>
        <v>75</v>
      </c>
      <c r="V41" s="8" t="str">
        <f t="shared" si="9"/>
        <v>B+</v>
      </c>
    </row>
    <row r="42" spans="1:22" x14ac:dyDescent="0.25">
      <c r="A42" s="17">
        <v>35</v>
      </c>
      <c r="B42" s="18">
        <v>201310070311130</v>
      </c>
      <c r="C42" s="19" t="s">
        <v>95</v>
      </c>
      <c r="D42" s="20">
        <v>84</v>
      </c>
      <c r="E42" s="20">
        <v>87</v>
      </c>
      <c r="F42" s="20">
        <v>84</v>
      </c>
      <c r="G42" s="21">
        <v>82</v>
      </c>
      <c r="H42" s="8">
        <v>69</v>
      </c>
      <c r="I42" s="22">
        <v>83</v>
      </c>
      <c r="J42" s="13">
        <v>100</v>
      </c>
      <c r="K42" s="8">
        <v>83</v>
      </c>
      <c r="L42" s="9"/>
      <c r="M42" s="23">
        <f t="shared" si="0"/>
        <v>4.2</v>
      </c>
      <c r="N42" s="23">
        <f t="shared" si="1"/>
        <v>8.6999999999999993</v>
      </c>
      <c r="O42" s="23">
        <f t="shared" si="2"/>
        <v>8.4</v>
      </c>
      <c r="P42" s="23">
        <f t="shared" si="3"/>
        <v>8.1999999999999993</v>
      </c>
      <c r="Q42" s="12">
        <f t="shared" si="4"/>
        <v>20.7</v>
      </c>
      <c r="R42" s="12">
        <f t="shared" si="5"/>
        <v>16.600000000000001</v>
      </c>
      <c r="S42" s="13">
        <f t="shared" si="6"/>
        <v>5</v>
      </c>
      <c r="T42" s="12">
        <f t="shared" si="7"/>
        <v>8.3000000000000007</v>
      </c>
      <c r="U42" s="24">
        <f t="shared" si="8"/>
        <v>80.099999999999994</v>
      </c>
      <c r="V42" s="8" t="str">
        <f t="shared" si="9"/>
        <v>A</v>
      </c>
    </row>
    <row r="43" spans="1:22" x14ac:dyDescent="0.25">
      <c r="A43" s="17">
        <v>36</v>
      </c>
      <c r="B43" s="18">
        <v>201310070311135</v>
      </c>
      <c r="C43" s="19" t="s">
        <v>49</v>
      </c>
      <c r="D43" s="20">
        <v>83</v>
      </c>
      <c r="E43" s="20">
        <v>83</v>
      </c>
      <c r="F43" s="20">
        <v>80</v>
      </c>
      <c r="G43" s="21">
        <v>70</v>
      </c>
      <c r="H43" s="8">
        <v>63</v>
      </c>
      <c r="I43" s="22">
        <v>82</v>
      </c>
      <c r="J43" s="13">
        <v>100</v>
      </c>
      <c r="K43" s="8">
        <v>82</v>
      </c>
      <c r="L43" s="9"/>
      <c r="M43" s="23">
        <f t="shared" si="0"/>
        <v>4.1500000000000004</v>
      </c>
      <c r="N43" s="23">
        <f t="shared" si="1"/>
        <v>8.3000000000000007</v>
      </c>
      <c r="O43" s="23">
        <f t="shared" si="2"/>
        <v>8</v>
      </c>
      <c r="P43" s="23">
        <f t="shared" si="3"/>
        <v>7</v>
      </c>
      <c r="Q43" s="12">
        <f t="shared" si="4"/>
        <v>18.899999999999999</v>
      </c>
      <c r="R43" s="12">
        <f t="shared" si="5"/>
        <v>16.399999999999999</v>
      </c>
      <c r="S43" s="13">
        <f t="shared" si="6"/>
        <v>5</v>
      </c>
      <c r="T43" s="12">
        <f t="shared" si="7"/>
        <v>8.1999999999999993</v>
      </c>
      <c r="U43" s="24">
        <f t="shared" si="8"/>
        <v>75.95</v>
      </c>
      <c r="V43" s="8" t="str">
        <f t="shared" si="9"/>
        <v>B+</v>
      </c>
    </row>
    <row r="44" spans="1:22" x14ac:dyDescent="0.25">
      <c r="A44" s="17">
        <v>37</v>
      </c>
      <c r="B44" s="18">
        <v>201310070311137</v>
      </c>
      <c r="C44" s="19" t="s">
        <v>50</v>
      </c>
      <c r="D44" s="20">
        <v>80</v>
      </c>
      <c r="E44" s="20">
        <v>80</v>
      </c>
      <c r="F44" s="20">
        <v>82</v>
      </c>
      <c r="G44" s="21">
        <v>79</v>
      </c>
      <c r="H44" s="8">
        <v>53</v>
      </c>
      <c r="I44" s="22">
        <v>79</v>
      </c>
      <c r="J44" s="13">
        <v>100</v>
      </c>
      <c r="K44" s="8">
        <v>80</v>
      </c>
      <c r="L44" s="9"/>
      <c r="M44" s="23">
        <f t="shared" si="0"/>
        <v>4</v>
      </c>
      <c r="N44" s="23">
        <f t="shared" si="1"/>
        <v>8</v>
      </c>
      <c r="O44" s="23">
        <f t="shared" si="2"/>
        <v>8.1999999999999993</v>
      </c>
      <c r="P44" s="23">
        <f t="shared" si="3"/>
        <v>7.9</v>
      </c>
      <c r="Q44" s="12">
        <f t="shared" si="4"/>
        <v>15.9</v>
      </c>
      <c r="R44" s="12">
        <f t="shared" si="5"/>
        <v>15.8</v>
      </c>
      <c r="S44" s="13">
        <f t="shared" si="6"/>
        <v>5</v>
      </c>
      <c r="T44" s="12">
        <f t="shared" si="7"/>
        <v>8</v>
      </c>
      <c r="U44" s="24">
        <f t="shared" si="8"/>
        <v>72.8</v>
      </c>
      <c r="V44" s="8" t="str">
        <f t="shared" si="9"/>
        <v>B</v>
      </c>
    </row>
    <row r="45" spans="1:22" x14ac:dyDescent="0.25">
      <c r="A45" s="17">
        <v>38</v>
      </c>
      <c r="B45" s="18">
        <v>201310070311140</v>
      </c>
      <c r="C45" s="19" t="s">
        <v>52</v>
      </c>
      <c r="D45" s="20">
        <v>85</v>
      </c>
      <c r="E45" s="20">
        <v>87</v>
      </c>
      <c r="F45" s="20">
        <v>85</v>
      </c>
      <c r="G45" s="21">
        <v>82</v>
      </c>
      <c r="H45" s="8">
        <v>72</v>
      </c>
      <c r="I45" s="22">
        <v>83</v>
      </c>
      <c r="J45" s="13">
        <v>100</v>
      </c>
      <c r="K45" s="8">
        <v>85</v>
      </c>
      <c r="L45" s="9"/>
      <c r="M45" s="23">
        <f t="shared" si="0"/>
        <v>4.25</v>
      </c>
      <c r="N45" s="23">
        <f t="shared" si="1"/>
        <v>8.6999999999999993</v>
      </c>
      <c r="O45" s="23">
        <f t="shared" si="2"/>
        <v>8.5</v>
      </c>
      <c r="P45" s="23">
        <f t="shared" si="3"/>
        <v>8.1999999999999993</v>
      </c>
      <c r="Q45" s="12">
        <f t="shared" si="4"/>
        <v>21.6</v>
      </c>
      <c r="R45" s="12">
        <f t="shared" si="5"/>
        <v>16.600000000000001</v>
      </c>
      <c r="S45" s="13">
        <f t="shared" si="6"/>
        <v>5</v>
      </c>
      <c r="T45" s="12">
        <f t="shared" si="7"/>
        <v>8.5</v>
      </c>
      <c r="U45" s="24">
        <f t="shared" si="8"/>
        <v>81.349999999999994</v>
      </c>
      <c r="V45" s="8" t="str">
        <f t="shared" si="9"/>
        <v>A</v>
      </c>
    </row>
    <row r="46" spans="1:22" x14ac:dyDescent="0.25">
      <c r="A46" s="17">
        <v>39</v>
      </c>
      <c r="B46" s="18">
        <v>201310070311142</v>
      </c>
      <c r="C46" s="19" t="s">
        <v>54</v>
      </c>
      <c r="D46" s="20">
        <v>83</v>
      </c>
      <c r="E46" s="20">
        <v>84</v>
      </c>
      <c r="F46" s="20">
        <v>82</v>
      </c>
      <c r="G46" s="21">
        <v>78</v>
      </c>
      <c r="H46" s="8">
        <v>65</v>
      </c>
      <c r="I46" s="22">
        <v>84</v>
      </c>
      <c r="J46" s="13">
        <v>100</v>
      </c>
      <c r="K46" s="8">
        <v>83</v>
      </c>
      <c r="L46" s="9"/>
      <c r="M46" s="23">
        <f t="shared" si="0"/>
        <v>4.1500000000000004</v>
      </c>
      <c r="N46" s="23">
        <f t="shared" si="1"/>
        <v>8.4</v>
      </c>
      <c r="O46" s="23">
        <f t="shared" si="2"/>
        <v>8.1999999999999993</v>
      </c>
      <c r="P46" s="23">
        <f t="shared" si="3"/>
        <v>7.8</v>
      </c>
      <c r="Q46" s="12">
        <f t="shared" si="4"/>
        <v>19.5</v>
      </c>
      <c r="R46" s="12">
        <f t="shared" si="5"/>
        <v>16.8</v>
      </c>
      <c r="S46" s="13">
        <f t="shared" si="6"/>
        <v>5</v>
      </c>
      <c r="T46" s="12">
        <f t="shared" si="7"/>
        <v>8.3000000000000007</v>
      </c>
      <c r="U46" s="24">
        <f t="shared" si="8"/>
        <v>78.149999999999991</v>
      </c>
      <c r="V46" s="8" t="str">
        <f t="shared" si="9"/>
        <v>B+</v>
      </c>
    </row>
    <row r="47" spans="1:22" x14ac:dyDescent="0.25">
      <c r="A47" s="17">
        <v>40</v>
      </c>
      <c r="B47" s="18">
        <v>201310070311144</v>
      </c>
      <c r="C47" s="19" t="s">
        <v>55</v>
      </c>
      <c r="D47" s="20">
        <v>85</v>
      </c>
      <c r="E47" s="20">
        <v>87</v>
      </c>
      <c r="F47" s="20">
        <v>85</v>
      </c>
      <c r="G47" s="21">
        <v>78</v>
      </c>
      <c r="H47" s="8">
        <v>70</v>
      </c>
      <c r="I47" s="22">
        <v>82</v>
      </c>
      <c r="J47" s="13">
        <v>100</v>
      </c>
      <c r="K47" s="8">
        <v>85</v>
      </c>
      <c r="L47" s="9"/>
      <c r="M47" s="23">
        <f t="shared" si="0"/>
        <v>4.25</v>
      </c>
      <c r="N47" s="23">
        <f t="shared" si="1"/>
        <v>8.6999999999999993</v>
      </c>
      <c r="O47" s="23">
        <f t="shared" si="2"/>
        <v>8.5</v>
      </c>
      <c r="P47" s="23">
        <f t="shared" si="3"/>
        <v>7.8</v>
      </c>
      <c r="Q47" s="12">
        <f t="shared" si="4"/>
        <v>21</v>
      </c>
      <c r="R47" s="12">
        <f t="shared" si="5"/>
        <v>16.399999999999999</v>
      </c>
      <c r="S47" s="13">
        <f t="shared" si="6"/>
        <v>5</v>
      </c>
      <c r="T47" s="12">
        <f t="shared" si="7"/>
        <v>8.5</v>
      </c>
      <c r="U47" s="24">
        <f t="shared" si="8"/>
        <v>80.150000000000006</v>
      </c>
      <c r="V47" s="8" t="str">
        <f t="shared" si="9"/>
        <v>A</v>
      </c>
    </row>
    <row r="48" spans="1:22" x14ac:dyDescent="0.25">
      <c r="A48" s="17">
        <v>41</v>
      </c>
      <c r="B48" s="18">
        <v>201310070311149</v>
      </c>
      <c r="C48" s="19" t="s">
        <v>57</v>
      </c>
      <c r="D48" s="20">
        <v>80</v>
      </c>
      <c r="E48" s="20">
        <v>80</v>
      </c>
      <c r="F48" s="20">
        <v>80</v>
      </c>
      <c r="G48" s="21">
        <v>70</v>
      </c>
      <c r="H48" s="8">
        <v>59</v>
      </c>
      <c r="I48" s="22">
        <v>80</v>
      </c>
      <c r="J48" s="13">
        <v>100</v>
      </c>
      <c r="K48" s="8">
        <v>80</v>
      </c>
      <c r="L48" s="9"/>
      <c r="M48" s="23">
        <f t="shared" si="0"/>
        <v>4</v>
      </c>
      <c r="N48" s="23">
        <f t="shared" si="1"/>
        <v>8</v>
      </c>
      <c r="O48" s="23">
        <f t="shared" si="2"/>
        <v>8</v>
      </c>
      <c r="P48" s="23">
        <f t="shared" si="3"/>
        <v>7</v>
      </c>
      <c r="Q48" s="12">
        <f t="shared" si="4"/>
        <v>17.7</v>
      </c>
      <c r="R48" s="12">
        <f t="shared" si="5"/>
        <v>16</v>
      </c>
      <c r="S48" s="13">
        <f t="shared" si="6"/>
        <v>5</v>
      </c>
      <c r="T48" s="12">
        <f t="shared" si="7"/>
        <v>8</v>
      </c>
      <c r="U48" s="24">
        <f t="shared" si="8"/>
        <v>73.7</v>
      </c>
      <c r="V48" s="8" t="str">
        <f t="shared" si="9"/>
        <v>B</v>
      </c>
    </row>
    <row r="49" spans="1:22" x14ac:dyDescent="0.25">
      <c r="A49" s="17">
        <v>42</v>
      </c>
      <c r="B49" s="18">
        <v>201310070311151</v>
      </c>
      <c r="C49" s="19" t="s">
        <v>58</v>
      </c>
      <c r="D49" s="20">
        <v>83</v>
      </c>
      <c r="E49" s="20">
        <v>82</v>
      </c>
      <c r="F49" s="20">
        <v>84</v>
      </c>
      <c r="G49" s="21">
        <v>75</v>
      </c>
      <c r="H49" s="8">
        <v>62</v>
      </c>
      <c r="I49" s="22">
        <v>81</v>
      </c>
      <c r="J49" s="13">
        <v>100</v>
      </c>
      <c r="K49" s="8">
        <v>80</v>
      </c>
      <c r="L49" s="9"/>
      <c r="M49" s="23">
        <f t="shared" si="0"/>
        <v>4.1500000000000004</v>
      </c>
      <c r="N49" s="23">
        <f t="shared" si="1"/>
        <v>8.1999999999999993</v>
      </c>
      <c r="O49" s="23">
        <f t="shared" si="2"/>
        <v>8.4</v>
      </c>
      <c r="P49" s="23">
        <f t="shared" si="3"/>
        <v>7.5</v>
      </c>
      <c r="Q49" s="12">
        <f t="shared" si="4"/>
        <v>18.600000000000001</v>
      </c>
      <c r="R49" s="12">
        <f t="shared" si="5"/>
        <v>16.2</v>
      </c>
      <c r="S49" s="13">
        <f t="shared" si="6"/>
        <v>5</v>
      </c>
      <c r="T49" s="12">
        <f t="shared" si="7"/>
        <v>8</v>
      </c>
      <c r="U49" s="24">
        <f t="shared" si="8"/>
        <v>76.05</v>
      </c>
      <c r="V49" s="8" t="str">
        <f t="shared" si="9"/>
        <v>B+</v>
      </c>
    </row>
    <row r="50" spans="1:22" x14ac:dyDescent="0.25">
      <c r="A50" s="17">
        <v>43</v>
      </c>
      <c r="B50" s="18">
        <v>201310070311162</v>
      </c>
      <c r="C50" s="19" t="s">
        <v>96</v>
      </c>
      <c r="D50" s="20">
        <v>80</v>
      </c>
      <c r="E50" s="20">
        <v>81</v>
      </c>
      <c r="F50" s="20">
        <v>81</v>
      </c>
      <c r="G50" s="21">
        <v>79</v>
      </c>
      <c r="H50" s="8">
        <v>59</v>
      </c>
      <c r="I50" s="22">
        <v>80</v>
      </c>
      <c r="J50" s="13">
        <v>100</v>
      </c>
      <c r="K50" s="8">
        <v>80</v>
      </c>
      <c r="L50" s="9"/>
      <c r="M50" s="23">
        <f t="shared" si="0"/>
        <v>4</v>
      </c>
      <c r="N50" s="23">
        <f t="shared" si="1"/>
        <v>8.1</v>
      </c>
      <c r="O50" s="23">
        <f t="shared" si="2"/>
        <v>8.1</v>
      </c>
      <c r="P50" s="23">
        <f t="shared" si="3"/>
        <v>7.9</v>
      </c>
      <c r="Q50" s="12">
        <f t="shared" si="4"/>
        <v>17.7</v>
      </c>
      <c r="R50" s="12">
        <f t="shared" si="5"/>
        <v>16</v>
      </c>
      <c r="S50" s="13">
        <f t="shared" si="6"/>
        <v>5</v>
      </c>
      <c r="T50" s="12">
        <f t="shared" si="7"/>
        <v>8</v>
      </c>
      <c r="U50" s="24">
        <f t="shared" si="8"/>
        <v>74.8</v>
      </c>
      <c r="V50" s="8" t="str">
        <f t="shared" si="9"/>
        <v>B</v>
      </c>
    </row>
    <row r="51" spans="1:22" x14ac:dyDescent="0.25">
      <c r="A51" s="17">
        <v>44</v>
      </c>
      <c r="B51" s="18">
        <v>201310070311166</v>
      </c>
      <c r="C51" s="19" t="s">
        <v>97</v>
      </c>
      <c r="D51" s="20">
        <v>85</v>
      </c>
      <c r="E51" s="20">
        <v>86</v>
      </c>
      <c r="F51" s="20">
        <v>85</v>
      </c>
      <c r="G51" s="21">
        <v>79</v>
      </c>
      <c r="H51" s="8">
        <v>72</v>
      </c>
      <c r="I51" s="22">
        <v>85</v>
      </c>
      <c r="J51" s="13">
        <v>100</v>
      </c>
      <c r="K51" s="8">
        <v>85</v>
      </c>
      <c r="L51" s="9"/>
      <c r="M51" s="23">
        <f t="shared" si="0"/>
        <v>4.25</v>
      </c>
      <c r="N51" s="23">
        <f t="shared" si="1"/>
        <v>8.6</v>
      </c>
      <c r="O51" s="23">
        <f t="shared" si="2"/>
        <v>8.5</v>
      </c>
      <c r="P51" s="23">
        <f t="shared" si="3"/>
        <v>7.9</v>
      </c>
      <c r="Q51" s="12">
        <f t="shared" si="4"/>
        <v>21.6</v>
      </c>
      <c r="R51" s="12">
        <f t="shared" si="5"/>
        <v>17</v>
      </c>
      <c r="S51" s="13">
        <f t="shared" si="6"/>
        <v>5</v>
      </c>
      <c r="T51" s="12">
        <f t="shared" si="7"/>
        <v>8.5</v>
      </c>
      <c r="U51" s="24">
        <f t="shared" si="8"/>
        <v>81.349999999999994</v>
      </c>
      <c r="V51" s="8" t="str">
        <f t="shared" si="9"/>
        <v>A</v>
      </c>
    </row>
    <row r="52" spans="1:22" x14ac:dyDescent="0.25">
      <c r="A52" s="17">
        <v>45</v>
      </c>
      <c r="B52" s="18">
        <v>201310070311167</v>
      </c>
      <c r="C52" s="19" t="s">
        <v>59</v>
      </c>
      <c r="D52" s="25">
        <v>80</v>
      </c>
      <c r="E52" s="25">
        <v>80</v>
      </c>
      <c r="F52" s="25">
        <v>82</v>
      </c>
      <c r="G52" s="26">
        <v>78</v>
      </c>
      <c r="H52" s="27">
        <v>57</v>
      </c>
      <c r="I52" s="22">
        <v>80</v>
      </c>
      <c r="J52" s="28">
        <v>100</v>
      </c>
      <c r="K52" s="27">
        <v>80</v>
      </c>
      <c r="L52" s="9"/>
      <c r="M52" s="23">
        <f t="shared" si="0"/>
        <v>4</v>
      </c>
      <c r="N52" s="23">
        <f t="shared" si="1"/>
        <v>8</v>
      </c>
      <c r="O52" s="23">
        <f t="shared" si="2"/>
        <v>8.1999999999999993</v>
      </c>
      <c r="P52" s="23">
        <f t="shared" si="3"/>
        <v>7.8</v>
      </c>
      <c r="Q52" s="12">
        <f t="shared" si="4"/>
        <v>17.100000000000001</v>
      </c>
      <c r="R52" s="12">
        <f t="shared" si="5"/>
        <v>16</v>
      </c>
      <c r="S52" s="13">
        <f t="shared" si="6"/>
        <v>5</v>
      </c>
      <c r="T52" s="12">
        <f t="shared" si="7"/>
        <v>8</v>
      </c>
      <c r="U52" s="24">
        <f t="shared" si="8"/>
        <v>74.099999999999994</v>
      </c>
      <c r="V52" s="8" t="str">
        <f t="shared" si="9"/>
        <v>B</v>
      </c>
    </row>
    <row r="53" spans="1:22" x14ac:dyDescent="0.25">
      <c r="D53" s="5"/>
      <c r="E53" s="6"/>
      <c r="F53" s="7"/>
    </row>
    <row r="54" spans="1:22" x14ac:dyDescent="0.25">
      <c r="D54" s="4"/>
      <c r="E54" s="4"/>
      <c r="F54" s="3"/>
    </row>
  </sheetData>
  <sheetProtection password="C718" sheet="1" objects="1" scenarios="1"/>
  <mergeCells count="15">
    <mergeCell ref="M5:V5"/>
    <mergeCell ref="M6:V6"/>
    <mergeCell ref="M7:P7"/>
    <mergeCell ref="A1:K1"/>
    <mergeCell ref="A2:K2"/>
    <mergeCell ref="A3:K3"/>
    <mergeCell ref="A4:K4"/>
    <mergeCell ref="J5:J6"/>
    <mergeCell ref="K5:K6"/>
    <mergeCell ref="A5:A7"/>
    <mergeCell ref="B5:B7"/>
    <mergeCell ref="C5:C7"/>
    <mergeCell ref="H5:H6"/>
    <mergeCell ref="I5:I6"/>
    <mergeCell ref="D5:G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NILAI BIO KELAS VI-B</vt:lpstr>
      <vt:lpstr>NILAI BIO KELAS VI-C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2016-03-13T01:03:21Z</dcterms:created>
  <dcterms:modified xsi:type="dcterms:W3CDTF">2018-03-06T07:49:37Z</dcterms:modified>
</cp:coreProperties>
</file>